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/>
  <bookViews>
    <workbookView xWindow="65426" yWindow="65426" windowWidth="38620" windowHeight="2122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<sst xmlns="http://schemas.openxmlformats.org/spreadsheetml/2006/main" count="222" uniqueCount="80">
  <si>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</si>
  <si>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</si>
  <si>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</si>
  <si>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</si>
  <si>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</si>
  <si>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</si>
  <si>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</si>
  <si>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</si>
  <si>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</si>
  <si>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</si>
  <si>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</si>
  <si>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</si>
  <si>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</si>
  <si>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</si>
  <si>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</si>
  <si>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</si>
  <si>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</si>
  <si>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</si>
  <si>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</si>
  <si>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</si>
  <si>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</si>
  <si>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</si>
  <si>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</si>
  <si>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</si>
  <si>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</si>
  <si>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</si>
  <si>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</si>
  <si>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</si>
  <si>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</si>
  <si>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</si>
  <si>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708 00</t>
  </si>
  <si>
    <t>Ostrava-Poruba</t>
  </si>
  <si>
    <t>17. listopadu</t>
  </si>
  <si>
    <t>2172/15</t>
  </si>
  <si>
    <t>Rektorát</t>
  </si>
  <si>
    <t>17. listopadu</t>
  </si>
  <si>
    <t>Fak. elektrotechniky a informatiky</t>
  </si>
  <si>
    <t>Fakulta materiálově-technologická</t>
  </si>
  <si>
    <t>DNS_NB_ATYP</t>
  </si>
  <si>
    <t>DNS_PC_ typ_B</t>
  </si>
  <si>
    <t>DNS_PC_ATYP</t>
  </si>
  <si>
    <t>DNS_LCD_ATYP</t>
  </si>
  <si>
    <t>DNS_TABLET_ATYP</t>
  </si>
  <si>
    <t>DNS_NB15"_typ_A</t>
  </si>
  <si>
    <t>DNS_NB17"</t>
  </si>
  <si>
    <t>Fakulta hornicko-geologická</t>
  </si>
  <si>
    <t>Ekonomická fakulta</t>
  </si>
  <si>
    <t>Sokolská</t>
  </si>
  <si>
    <t>702 00</t>
  </si>
  <si>
    <t>Ostrava</t>
  </si>
  <si>
    <t>Fakulta  stavební</t>
  </si>
  <si>
    <t>Sylva Krčmářová
sylva.krcmarova@vsb.cz
+420596999310</t>
  </si>
  <si>
    <t>Marta Němcová
marta.nemcova@vsb.cz
+420597321267</t>
  </si>
  <si>
    <t>DNS_LCD24" Výškově stavitelný</t>
  </si>
  <si>
    <t>DNS_LCD27" Výškově stavitelný</t>
  </si>
  <si>
    <t>Fakulta  strojní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</si>
  <si>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43/2021</t>
    </r>
  </si>
  <si>
    <t>DNS_TISK multi ČB</t>
  </si>
  <si>
    <t>DNS_TISK multi barva</t>
  </si>
  <si>
    <t>DNS_Ultrabook13"_typ_B</t>
  </si>
  <si>
    <t>DNS_TISK_ATYP</t>
  </si>
  <si>
    <t>Soňa Neustupová</t>
  </si>
  <si>
    <t>Dagmar Adámková</t>
  </si>
  <si>
    <t>CNT, budova N</t>
  </si>
  <si>
    <t>TCO Vítkovice</t>
  </si>
  <si>
    <t>Pohraniční</t>
  </si>
  <si>
    <t>3336/86A</t>
  </si>
  <si>
    <t>703 00</t>
  </si>
  <si>
    <t>Ostrava-Vítkovice</t>
  </si>
  <si>
    <t>Ing. Lukáš Danys
lukas.danys@vsb.cz
+420597323985</t>
  </si>
  <si>
    <t>Hana Havlenová
hana.havlenova@vsb.cz
+420597322149</t>
  </si>
  <si>
    <t>Bc. Lucie Hurníková
lucie.hurnikova@vsb.cz
+420597321545</t>
  </si>
  <si>
    <t>Pavlína Lyčková
pavlina.lyckova@vsb.cz
+420597325334</t>
  </si>
  <si>
    <t>Zdeňka Bajgarová
zdenka.bajgarova@vsb.cz 
+420 596 991 311</t>
  </si>
  <si>
    <t xml:space="preserve">prof. Ing. Jan Platoš, Ph.D.
jan.platos@vsb.cz 
+420 596 996 000 </t>
  </si>
  <si>
    <t>FEI</t>
  </si>
  <si>
    <t>Studentská</t>
  </si>
  <si>
    <t>1767/11</t>
  </si>
  <si>
    <t>Ludvíka Podéště</t>
  </si>
  <si>
    <t>1875/17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</si>
</sst>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vertical="center"/>
      <protection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0" fontId="2" fillId="0" borderId="6" xfId="0" applyFont="1" applyBorder="1" applyAlignment="1">
      <alignment horizontal="center" vertical="center"/>
    </xf>
    <xf numFmtId="0" fontId="0" fillId="0" borderId="0" xfId="0" applyFill="1" applyBorder="1" applyAlignment="1">
      <alignment vertical="top"/>
    </xf>
    <xf numFmtId="0" fontId="0" fillId="0" borderId="1" xfId="0" applyFill="1" applyBorder="1" applyAlignment="1">
      <alignment vertical="top"/>
    </xf>
    <xf numFmtId="165" fontId="0" fillId="0" borderId="7" xfId="0" applyNumberFormat="1" applyFont="1" applyBorder="1" applyAlignment="1">
      <alignment horizontal="right" vertical="center"/>
    </xf>
    <xf numFmtId="165" fontId="0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vertical="center"/>
    </xf>
    <xf numFmtId="3" fontId="0" fillId="0" borderId="7" xfId="0" applyNumberFormat="1" applyBorder="1" applyAlignment="1">
      <alignment horizontal="right" vertical="center"/>
    </xf>
    <xf numFmtId="0" fontId="0" fillId="0" borderId="0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/>
    </xf>
    <xf numFmtId="165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7" xfId="0" applyNumberFormat="1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0" fontId="0" fillId="0" borderId="0" xfId="0" applyFont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165" fontId="0" fillId="0" borderId="10" xfId="0" applyNumberFormat="1" applyFont="1" applyBorder="1" applyAlignment="1">
      <alignment horizontal="right" vertical="center"/>
    </xf>
    <xf numFmtId="165" fontId="0" fillId="3" borderId="10" xfId="0" applyNumberFormat="1" applyFont="1" applyFill="1" applyBorder="1" applyAlignment="1" applyProtection="1">
      <alignment horizontal="center" vertical="center"/>
      <protection locked="0"/>
    </xf>
    <xf numFmtId="165" fontId="0" fillId="0" borderId="10" xfId="0" applyNumberFormat="1" applyFont="1" applyBorder="1" applyAlignment="1">
      <alignment horizontal="center" vertical="center"/>
    </xf>
    <xf numFmtId="0" fontId="0" fillId="0" borderId="7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7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top"/>
    </xf>
    <xf numFmtId="0" fontId="0" fillId="0" borderId="22" xfId="0" applyFont="1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45"/>
  <sheetViews>
    <sheetView tabSelected="1" zoomScale="70" zoomScaleNormal="70" workbookViewId="0" topLeftCell="A1">
      <selection activeCell="A1" sqref="A1:O1"/>
    </sheetView>
  </sheetViews>
  <sheetFormatPr defaultColWidth="9.140625" defaultRowHeight="12.75"/>
  <cols>
    <col min="1" max="1" width="9.7109375" style="72" customWidth="1"/>
    <col min="2" max="2" width="4.7109375" style="32" customWidth="1"/>
    <col min="3" max="3" width="31.140625" style="0" bestFit="1" customWidth="1"/>
    <col min="4" max="4" width="5.57421875" style="9" bestFit="1" customWidth="1"/>
    <col min="5" max="5" width="3.8515625" style="9" customWidth="1"/>
    <col min="6" max="6" width="13.57421875" style="0" customWidth="1"/>
    <col min="7" max="7" width="19.421875" style="0" customWidth="1"/>
    <col min="8" max="8" width="16.57421875" style="0" customWidth="1"/>
    <col min="9" max="9" width="14.00390625" style="0" customWidth="1"/>
    <col min="10" max="10" width="28.140625" style="0" customWidth="1"/>
    <col min="11" max="11" width="30.8515625" style="49" bestFit="1" customWidth="1"/>
    <col min="12" max="12" width="15.00390625" style="0" bestFit="1" customWidth="1"/>
    <col min="13" max="13" width="8.140625" style="0" bestFit="1" customWidth="1"/>
    <col min="14" max="14" width="6.421875" style="0" bestFit="1" customWidth="1"/>
    <col min="15" max="15" width="16.140625" style="0" bestFit="1" customWidth="1"/>
  </cols>
  <sheetData>
    <row r="1" spans="1:15" ht="18">
      <c r="A1" s="91" t="s">
        <v>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8.5">
      <c r="A2" s="92" t="s">
        <v>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24" customHeight="1">
      <c r="A3" s="93" t="s">
        <v>20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5" ht="4.5" customHeight="1" thickBot="1">
      <c r="A4" s="64"/>
      <c r="B4" s="29"/>
      <c r="C4" s="3"/>
      <c r="D4" s="8"/>
      <c r="E4" s="8"/>
      <c r="F4" s="3"/>
      <c r="G4" s="3"/>
      <c r="H4" s="3"/>
      <c r="I4" s="3"/>
      <c r="J4" s="3"/>
      <c r="K4" s="42"/>
      <c r="L4" s="3"/>
      <c r="M4" s="3"/>
      <c r="N4" s="3"/>
      <c r="O4" s="4"/>
    </row>
    <row r="5" spans="1:130" s="1" customFormat="1" ht="16.15" customHeight="1" thickBot="1" thickTop="1">
      <c r="A5" s="94" t="s">
        <v>3</v>
      </c>
      <c r="B5" s="96" t="s">
        <v>4</v>
      </c>
      <c r="C5" s="98" t="s">
        <v>7</v>
      </c>
      <c r="D5" s="102" t="s">
        <v>5</v>
      </c>
      <c r="E5" s="102" t="s">
        <v>6</v>
      </c>
      <c r="F5" s="104" t="s">
        <v>19</v>
      </c>
      <c r="G5" s="105"/>
      <c r="H5" s="104" t="s">
        <v>17</v>
      </c>
      <c r="I5" s="105"/>
      <c r="J5" s="5" t="s">
        <v>10</v>
      </c>
      <c r="K5" s="102" t="s">
        <v>12</v>
      </c>
      <c r="L5" s="98" t="s">
        <v>0</v>
      </c>
      <c r="M5" s="5" t="s">
        <v>13</v>
      </c>
      <c r="N5" s="98" t="s">
        <v>1</v>
      </c>
      <c r="O5" s="100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</row>
    <row r="6" spans="1:130" s="1" customFormat="1" ht="16.15" customHeight="1" thickBot="1">
      <c r="A6" s="95"/>
      <c r="B6" s="97"/>
      <c r="C6" s="99"/>
      <c r="D6" s="103"/>
      <c r="E6" s="103"/>
      <c r="F6" s="51" t="s">
        <v>8</v>
      </c>
      <c r="G6" s="51" t="s">
        <v>9</v>
      </c>
      <c r="H6" s="51" t="s">
        <v>8</v>
      </c>
      <c r="I6" s="51" t="s">
        <v>9</v>
      </c>
      <c r="J6" s="52" t="s">
        <v>11</v>
      </c>
      <c r="K6" s="103"/>
      <c r="L6" s="99"/>
      <c r="M6" s="52" t="s">
        <v>14</v>
      </c>
      <c r="N6" s="99"/>
      <c r="O6" s="101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30" s="6" customFormat="1" ht="38" customHeight="1" thickBot="1" thickTop="1">
      <c r="A7" s="67">
        <v>60005013</v>
      </c>
      <c r="B7" s="73">
        <v>10</v>
      </c>
      <c r="C7" s="56" t="s">
        <v>38</v>
      </c>
      <c r="D7" s="57">
        <v>1</v>
      </c>
      <c r="E7" s="56" t="s">
        <v>29</v>
      </c>
      <c r="F7" s="74">
        <v>43000</v>
      </c>
      <c r="G7" s="58">
        <f>D7*F7</f>
        <v>43000</v>
      </c>
      <c r="H7" s="59" t="s">
        <v>23</v>
      </c>
      <c r="I7" s="60" t="e">
        <f aca="true" t="shared" si="0" ref="I7:I11">H7*D7</f>
        <v>#VALUE!</v>
      </c>
      <c r="J7" s="69" t="s">
        <v>69</v>
      </c>
      <c r="K7" s="65" t="s">
        <v>36</v>
      </c>
      <c r="L7" s="65" t="s">
        <v>35</v>
      </c>
      <c r="M7" s="65" t="s">
        <v>33</v>
      </c>
      <c r="N7" s="65" t="s">
        <v>30</v>
      </c>
      <c r="O7" s="66" t="s">
        <v>31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</row>
    <row r="8" spans="1:130" s="6" customFormat="1" ht="38" customHeight="1" thickBot="1">
      <c r="A8" s="80">
        <v>60005015</v>
      </c>
      <c r="B8" s="75">
        <v>10</v>
      </c>
      <c r="C8" s="40" t="s">
        <v>53</v>
      </c>
      <c r="D8" s="41">
        <v>2</v>
      </c>
      <c r="E8" s="40" t="s">
        <v>29</v>
      </c>
      <c r="F8" s="76">
        <v>5000</v>
      </c>
      <c r="G8" s="38">
        <f>D8*F8</f>
        <v>10000</v>
      </c>
      <c r="H8" s="39" t="s">
        <v>23</v>
      </c>
      <c r="I8" s="50" t="e">
        <f t="shared" si="0"/>
        <v>#VALUE!</v>
      </c>
      <c r="J8" s="77" t="s">
        <v>70</v>
      </c>
      <c r="K8" s="77" t="s">
        <v>46</v>
      </c>
      <c r="L8" s="77" t="s">
        <v>47</v>
      </c>
      <c r="M8" s="78">
        <v>33</v>
      </c>
      <c r="N8" s="77" t="s">
        <v>48</v>
      </c>
      <c r="O8" s="79" t="s">
        <v>49</v>
      </c>
      <c r="P8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s="6" customFormat="1" ht="38" customHeight="1" thickBot="1">
      <c r="A9" s="81"/>
      <c r="B9" s="75">
        <v>20</v>
      </c>
      <c r="C9" s="40" t="s">
        <v>57</v>
      </c>
      <c r="D9" s="41">
        <v>1</v>
      </c>
      <c r="E9" s="40" t="s">
        <v>29</v>
      </c>
      <c r="F9" s="76">
        <v>5000</v>
      </c>
      <c r="G9" s="38">
        <f>D9*F9</f>
        <v>5000</v>
      </c>
      <c r="H9" s="39" t="s">
        <v>23</v>
      </c>
      <c r="I9" s="50" t="e">
        <f t="shared" si="0"/>
        <v>#VALUE!</v>
      </c>
      <c r="J9" s="77"/>
      <c r="K9" s="77" t="s">
        <v>46</v>
      </c>
      <c r="L9" s="77" t="s">
        <v>47</v>
      </c>
      <c r="M9" s="78"/>
      <c r="N9" s="77" t="s">
        <v>48</v>
      </c>
      <c r="O9" s="79" t="s">
        <v>49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</row>
    <row r="10" spans="1:130" s="6" customFormat="1" ht="38" customHeight="1" thickBot="1">
      <c r="A10" s="82"/>
      <c r="B10" s="75">
        <v>30</v>
      </c>
      <c r="C10" s="40" t="s">
        <v>43</v>
      </c>
      <c r="D10" s="41">
        <v>1</v>
      </c>
      <c r="E10" s="40" t="s">
        <v>29</v>
      </c>
      <c r="F10" s="76">
        <v>17000</v>
      </c>
      <c r="G10" s="38">
        <f aca="true" t="shared" si="1" ref="G10:G15">D10*F10</f>
        <v>17000</v>
      </c>
      <c r="H10" s="39" t="s">
        <v>23</v>
      </c>
      <c r="I10" s="50" t="e">
        <f t="shared" si="0"/>
        <v>#VALUE!</v>
      </c>
      <c r="J10" s="77"/>
      <c r="K10" s="77" t="s">
        <v>46</v>
      </c>
      <c r="L10" s="77" t="s">
        <v>47</v>
      </c>
      <c r="M10" s="78"/>
      <c r="N10" s="77" t="s">
        <v>48</v>
      </c>
      <c r="O10" s="79" t="s">
        <v>49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</row>
    <row r="11" spans="1:130" s="6" customFormat="1" ht="38" customHeight="1" thickBot="1">
      <c r="A11" s="68">
        <v>60005016</v>
      </c>
      <c r="B11" s="75">
        <v>10</v>
      </c>
      <c r="C11" s="40" t="s">
        <v>42</v>
      </c>
      <c r="D11" s="41">
        <v>2</v>
      </c>
      <c r="E11" s="40" t="s">
        <v>29</v>
      </c>
      <c r="F11" s="76">
        <v>2500</v>
      </c>
      <c r="G11" s="38">
        <f t="shared" si="1"/>
        <v>5000</v>
      </c>
      <c r="H11" s="39" t="s">
        <v>23</v>
      </c>
      <c r="I11" s="50" t="e">
        <f t="shared" si="0"/>
        <v>#VALUE!</v>
      </c>
      <c r="J11" s="77"/>
      <c r="K11" s="77" t="s">
        <v>46</v>
      </c>
      <c r="L11" s="77" t="s">
        <v>47</v>
      </c>
      <c r="M11" s="78"/>
      <c r="N11" s="77" t="s">
        <v>48</v>
      </c>
      <c r="O11" s="79" t="s">
        <v>49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</row>
    <row r="12" spans="1:130" s="6" customFormat="1" ht="38" customHeight="1" thickBot="1">
      <c r="A12" s="80">
        <v>60005017</v>
      </c>
      <c r="B12" s="75">
        <v>10</v>
      </c>
      <c r="C12" s="40" t="s">
        <v>40</v>
      </c>
      <c r="D12" s="41">
        <v>1</v>
      </c>
      <c r="E12" s="40" t="s">
        <v>29</v>
      </c>
      <c r="F12" s="76">
        <v>50000</v>
      </c>
      <c r="G12" s="38">
        <f t="shared" si="1"/>
        <v>50000</v>
      </c>
      <c r="H12" s="39" t="s">
        <v>23</v>
      </c>
      <c r="I12" s="50" t="e">
        <f aca="true" t="shared" si="2" ref="I12:I15">H12*D12</f>
        <v>#VALUE!</v>
      </c>
      <c r="J12" s="77" t="s">
        <v>71</v>
      </c>
      <c r="K12" s="77" t="s">
        <v>63</v>
      </c>
      <c r="L12" s="77" t="s">
        <v>76</v>
      </c>
      <c r="M12" s="77" t="s">
        <v>77</v>
      </c>
      <c r="N12" s="77" t="s">
        <v>30</v>
      </c>
      <c r="O12" s="79" t="s">
        <v>31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</row>
    <row r="13" spans="1:130" s="6" customFormat="1" ht="38" customHeight="1" thickBot="1">
      <c r="A13" s="82"/>
      <c r="B13" s="75">
        <v>20</v>
      </c>
      <c r="C13" s="40" t="s">
        <v>54</v>
      </c>
      <c r="D13" s="41">
        <v>2</v>
      </c>
      <c r="E13" s="40" t="s">
        <v>29</v>
      </c>
      <c r="F13" s="76">
        <v>6000</v>
      </c>
      <c r="G13" s="38">
        <f t="shared" si="1"/>
        <v>12000</v>
      </c>
      <c r="H13" s="39" t="s">
        <v>23</v>
      </c>
      <c r="I13" s="50" t="e">
        <f t="shared" si="2"/>
        <v>#VALUE!</v>
      </c>
      <c r="J13" s="77"/>
      <c r="K13" s="77" t="s">
        <v>34</v>
      </c>
      <c r="L13" s="77" t="s">
        <v>32</v>
      </c>
      <c r="M13" s="77" t="s">
        <v>33</v>
      </c>
      <c r="N13" s="77" t="s">
        <v>30</v>
      </c>
      <c r="O13" s="79" t="s">
        <v>31</v>
      </c>
      <c r="P13" s="2"/>
      <c r="Q13" s="2"/>
      <c r="R13" s="2"/>
      <c r="S13" s="2"/>
      <c r="T13" s="54"/>
      <c r="U13" s="55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</row>
    <row r="14" spans="1:130" s="6" customFormat="1" ht="38" customHeight="1" thickBot="1">
      <c r="A14" s="68">
        <v>60005018</v>
      </c>
      <c r="B14" s="75">
        <v>10</v>
      </c>
      <c r="C14" s="40" t="s">
        <v>41</v>
      </c>
      <c r="D14" s="41">
        <v>1</v>
      </c>
      <c r="E14" s="40" t="s">
        <v>29</v>
      </c>
      <c r="F14" s="76">
        <v>11000</v>
      </c>
      <c r="G14" s="38">
        <f t="shared" si="1"/>
        <v>11000</v>
      </c>
      <c r="H14" s="39" t="s">
        <v>23</v>
      </c>
      <c r="I14" s="50" t="e">
        <f t="shared" si="2"/>
        <v>#VALUE!</v>
      </c>
      <c r="J14" s="71" t="s">
        <v>72</v>
      </c>
      <c r="K14" s="62" t="s">
        <v>34</v>
      </c>
      <c r="L14" s="62" t="s">
        <v>32</v>
      </c>
      <c r="M14" s="62" t="s">
        <v>33</v>
      </c>
      <c r="N14" s="62" t="s">
        <v>30</v>
      </c>
      <c r="O14" s="63" t="s">
        <v>31</v>
      </c>
      <c r="P14" s="2"/>
      <c r="Q14" s="2"/>
      <c r="R14" s="2"/>
      <c r="S14" s="2"/>
      <c r="T14" s="54"/>
      <c r="U14" s="55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</row>
    <row r="15" spans="1:130" s="6" customFormat="1" ht="38" customHeight="1" thickBot="1">
      <c r="A15" s="90">
        <v>60005019</v>
      </c>
      <c r="B15" s="75">
        <v>10</v>
      </c>
      <c r="C15" s="40" t="s">
        <v>58</v>
      </c>
      <c r="D15" s="41">
        <v>1</v>
      </c>
      <c r="E15" s="40" t="s">
        <v>29</v>
      </c>
      <c r="F15" s="76">
        <v>13000</v>
      </c>
      <c r="G15" s="38">
        <f t="shared" si="1"/>
        <v>13000</v>
      </c>
      <c r="H15" s="39" t="s">
        <v>23</v>
      </c>
      <c r="I15" s="50" t="e">
        <f t="shared" si="2"/>
        <v>#VALUE!</v>
      </c>
      <c r="J15" s="77" t="s">
        <v>73</v>
      </c>
      <c r="K15" s="77" t="s">
        <v>50</v>
      </c>
      <c r="L15" s="77" t="s">
        <v>78</v>
      </c>
      <c r="M15" s="77" t="s">
        <v>79</v>
      </c>
      <c r="N15" s="77" t="s">
        <v>30</v>
      </c>
      <c r="O15" s="79" t="s">
        <v>31</v>
      </c>
      <c r="P15" s="2"/>
      <c r="Q15" s="2"/>
      <c r="R15" s="2"/>
      <c r="S15" s="2"/>
      <c r="T15" s="54"/>
      <c r="U15" s="55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</row>
    <row r="16" spans="1:130" s="6" customFormat="1" ht="38" customHeight="1" thickBot="1">
      <c r="A16" s="90"/>
      <c r="B16" s="75">
        <v>20</v>
      </c>
      <c r="C16" s="40" t="s">
        <v>40</v>
      </c>
      <c r="D16" s="41">
        <v>1</v>
      </c>
      <c r="E16" s="40" t="s">
        <v>29</v>
      </c>
      <c r="F16" s="76">
        <v>39990</v>
      </c>
      <c r="G16" s="38">
        <f>D16*F16</f>
        <v>39990</v>
      </c>
      <c r="H16" s="39" t="s">
        <v>23</v>
      </c>
      <c r="I16" s="50" t="e">
        <f>H16*D16</f>
        <v>#VALUE!</v>
      </c>
      <c r="J16" s="77"/>
      <c r="K16" s="77" t="s">
        <v>50</v>
      </c>
      <c r="L16" s="77" t="s">
        <v>32</v>
      </c>
      <c r="M16" s="77" t="s">
        <v>33</v>
      </c>
      <c r="N16" s="77" t="s">
        <v>30</v>
      </c>
      <c r="O16" s="79" t="s">
        <v>31</v>
      </c>
      <c r="P16" s="2"/>
      <c r="Q16" s="2"/>
      <c r="R16" s="2"/>
      <c r="S16" s="2"/>
      <c r="T16" s="54"/>
      <c r="U16" s="55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</row>
    <row r="17" spans="1:130" s="6" customFormat="1" ht="38" customHeight="1" thickBot="1">
      <c r="A17" s="90"/>
      <c r="B17" s="75">
        <v>30</v>
      </c>
      <c r="C17" s="40" t="s">
        <v>41</v>
      </c>
      <c r="D17" s="41">
        <v>2</v>
      </c>
      <c r="E17" s="40" t="s">
        <v>29</v>
      </c>
      <c r="F17" s="76">
        <v>12000</v>
      </c>
      <c r="G17" s="38">
        <f aca="true" t="shared" si="3" ref="G17:G29">D17*F17</f>
        <v>24000</v>
      </c>
      <c r="H17" s="39" t="s">
        <v>23</v>
      </c>
      <c r="I17" s="50" t="e">
        <f aca="true" t="shared" si="4" ref="I17:I29">H17*D17</f>
        <v>#VALUE!</v>
      </c>
      <c r="J17" s="77"/>
      <c r="K17" s="77" t="s">
        <v>50</v>
      </c>
      <c r="L17" s="77" t="s">
        <v>32</v>
      </c>
      <c r="M17" s="77" t="s">
        <v>33</v>
      </c>
      <c r="N17" s="77" t="s">
        <v>30</v>
      </c>
      <c r="O17" s="79" t="s">
        <v>31</v>
      </c>
      <c r="P17" s="2"/>
      <c r="Q17" s="2"/>
      <c r="R17" s="2"/>
      <c r="S17" s="2"/>
      <c r="T17" s="54"/>
      <c r="U17" s="55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</row>
    <row r="18" spans="1:130" s="6" customFormat="1" ht="38" customHeight="1" thickBot="1">
      <c r="A18" s="90"/>
      <c r="B18" s="75">
        <v>40</v>
      </c>
      <c r="C18" s="40" t="s">
        <v>38</v>
      </c>
      <c r="D18" s="41">
        <v>1</v>
      </c>
      <c r="E18" s="40" t="s">
        <v>29</v>
      </c>
      <c r="F18" s="76">
        <v>40000</v>
      </c>
      <c r="G18" s="38">
        <f t="shared" si="3"/>
        <v>40000</v>
      </c>
      <c r="H18" s="39" t="s">
        <v>23</v>
      </c>
      <c r="I18" s="50" t="e">
        <f t="shared" si="4"/>
        <v>#VALUE!</v>
      </c>
      <c r="J18" s="77"/>
      <c r="K18" s="77" t="s">
        <v>50</v>
      </c>
      <c r="L18" s="77" t="s">
        <v>32</v>
      </c>
      <c r="M18" s="77" t="s">
        <v>33</v>
      </c>
      <c r="N18" s="77" t="s">
        <v>30</v>
      </c>
      <c r="O18" s="79" t="s">
        <v>31</v>
      </c>
      <c r="P18" s="2"/>
      <c r="Q18" s="2"/>
      <c r="R18" s="2"/>
      <c r="S18" s="2"/>
      <c r="T18" s="54"/>
      <c r="U18" s="55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</row>
    <row r="19" spans="1:130" s="6" customFormat="1" ht="38" customHeight="1" thickBot="1">
      <c r="A19" s="90">
        <v>60005021</v>
      </c>
      <c r="B19" s="75">
        <v>10</v>
      </c>
      <c r="C19" s="40" t="s">
        <v>42</v>
      </c>
      <c r="D19" s="41">
        <v>1</v>
      </c>
      <c r="E19" s="40" t="s">
        <v>29</v>
      </c>
      <c r="F19" s="76">
        <v>24000</v>
      </c>
      <c r="G19" s="38">
        <f t="shared" si="3"/>
        <v>24000</v>
      </c>
      <c r="H19" s="39" t="s">
        <v>23</v>
      </c>
      <c r="I19" s="50" t="e">
        <f t="shared" si="4"/>
        <v>#VALUE!</v>
      </c>
      <c r="J19" s="77" t="s">
        <v>70</v>
      </c>
      <c r="K19" s="77" t="s">
        <v>46</v>
      </c>
      <c r="L19" s="77" t="s">
        <v>47</v>
      </c>
      <c r="M19" s="78">
        <v>33</v>
      </c>
      <c r="N19" s="77" t="s">
        <v>48</v>
      </c>
      <c r="O19" s="79" t="s">
        <v>49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</row>
    <row r="20" spans="1:130" s="37" customFormat="1" ht="38" customHeight="1" thickBot="1">
      <c r="A20" s="90"/>
      <c r="B20" s="75">
        <v>20</v>
      </c>
      <c r="C20" s="40" t="s">
        <v>42</v>
      </c>
      <c r="D20" s="41">
        <v>1</v>
      </c>
      <c r="E20" s="40" t="s">
        <v>29</v>
      </c>
      <c r="F20" s="76">
        <v>41000</v>
      </c>
      <c r="G20" s="38">
        <f aca="true" t="shared" si="5" ref="G20:G28">D20*F20</f>
        <v>41000</v>
      </c>
      <c r="H20" s="39" t="s">
        <v>23</v>
      </c>
      <c r="I20" s="50" t="e">
        <f aca="true" t="shared" si="6" ref="I20:I28">H20*D20</f>
        <v>#VALUE!</v>
      </c>
      <c r="J20" s="77"/>
      <c r="K20" s="77" t="s">
        <v>46</v>
      </c>
      <c r="L20" s="77" t="s">
        <v>32</v>
      </c>
      <c r="M20" s="77" t="s">
        <v>33</v>
      </c>
      <c r="N20" s="77" t="s">
        <v>30</v>
      </c>
      <c r="O20" s="79" t="s">
        <v>31</v>
      </c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</row>
    <row r="21" spans="1:130" s="6" customFormat="1" ht="38" customHeight="1" thickBot="1">
      <c r="A21" s="90"/>
      <c r="B21" s="75">
        <v>30</v>
      </c>
      <c r="C21" s="40" t="s">
        <v>42</v>
      </c>
      <c r="D21" s="41">
        <v>1</v>
      </c>
      <c r="E21" s="40" t="s">
        <v>29</v>
      </c>
      <c r="F21" s="76">
        <v>41000</v>
      </c>
      <c r="G21" s="38">
        <f aca="true" t="shared" si="7" ref="G21:G24">D21*F21</f>
        <v>41000</v>
      </c>
      <c r="H21" s="39" t="s">
        <v>23</v>
      </c>
      <c r="I21" s="50" t="e">
        <f aca="true" t="shared" si="8" ref="I21:I24">H21*D21</f>
        <v>#VALUE!</v>
      </c>
      <c r="J21" s="77"/>
      <c r="K21" s="77" t="s">
        <v>46</v>
      </c>
      <c r="L21" s="77" t="s">
        <v>32</v>
      </c>
      <c r="M21" s="77" t="s">
        <v>33</v>
      </c>
      <c r="N21" s="77" t="s">
        <v>30</v>
      </c>
      <c r="O21" s="79" t="s">
        <v>31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</row>
    <row r="22" spans="1:130" s="37" customFormat="1" ht="38" customHeight="1" thickBot="1">
      <c r="A22" s="68">
        <v>60005022</v>
      </c>
      <c r="B22" s="75">
        <v>10</v>
      </c>
      <c r="C22" s="40" t="s">
        <v>44</v>
      </c>
      <c r="D22" s="41">
        <v>1</v>
      </c>
      <c r="E22" s="40" t="s">
        <v>29</v>
      </c>
      <c r="F22" s="76">
        <v>23000</v>
      </c>
      <c r="G22" s="38">
        <f t="shared" si="7"/>
        <v>23000</v>
      </c>
      <c r="H22" s="39" t="s">
        <v>23</v>
      </c>
      <c r="I22" s="50" t="e">
        <f t="shared" si="8"/>
        <v>#VALUE!</v>
      </c>
      <c r="J22" s="62" t="s">
        <v>61</v>
      </c>
      <c r="K22" s="62" t="s">
        <v>55</v>
      </c>
      <c r="L22" s="62" t="s">
        <v>35</v>
      </c>
      <c r="M22" s="62" t="s">
        <v>33</v>
      </c>
      <c r="N22" s="62" t="s">
        <v>30</v>
      </c>
      <c r="O22" s="63" t="s">
        <v>31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</row>
    <row r="23" spans="1:130" s="6" customFormat="1" ht="38" customHeight="1" thickBot="1">
      <c r="A23" s="68">
        <v>60005023</v>
      </c>
      <c r="B23" s="75">
        <v>10</v>
      </c>
      <c r="C23" s="40" t="s">
        <v>53</v>
      </c>
      <c r="D23" s="41">
        <v>3</v>
      </c>
      <c r="E23" s="40" t="s">
        <v>29</v>
      </c>
      <c r="F23" s="76">
        <v>6000</v>
      </c>
      <c r="G23" s="38">
        <f t="shared" si="7"/>
        <v>18000</v>
      </c>
      <c r="H23" s="39" t="s">
        <v>23</v>
      </c>
      <c r="I23" s="50" t="e">
        <f t="shared" si="8"/>
        <v>#VALUE!</v>
      </c>
      <c r="J23" s="62" t="s">
        <v>62</v>
      </c>
      <c r="K23" s="62" t="s">
        <v>45</v>
      </c>
      <c r="L23" s="62" t="s">
        <v>35</v>
      </c>
      <c r="M23" s="62" t="s">
        <v>33</v>
      </c>
      <c r="N23" s="62" t="s">
        <v>30</v>
      </c>
      <c r="O23" s="63" t="s">
        <v>31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</row>
    <row r="24" spans="1:130" s="6" customFormat="1" ht="38" customHeight="1" thickBot="1">
      <c r="A24" s="90">
        <v>60005024</v>
      </c>
      <c r="B24" s="75">
        <v>10</v>
      </c>
      <c r="C24" s="40" t="s">
        <v>54</v>
      </c>
      <c r="D24" s="41">
        <v>20</v>
      </c>
      <c r="E24" s="40" t="s">
        <v>29</v>
      </c>
      <c r="F24" s="76">
        <v>6000</v>
      </c>
      <c r="G24" s="38">
        <f t="shared" si="7"/>
        <v>120000</v>
      </c>
      <c r="H24" s="39" t="s">
        <v>23</v>
      </c>
      <c r="I24" s="50" t="e">
        <f t="shared" si="8"/>
        <v>#VALUE!</v>
      </c>
      <c r="J24" s="77" t="s">
        <v>70</v>
      </c>
      <c r="K24" s="77" t="s">
        <v>46</v>
      </c>
      <c r="L24" s="77" t="s">
        <v>47</v>
      </c>
      <c r="M24" s="78">
        <v>33</v>
      </c>
      <c r="N24" s="77" t="s">
        <v>48</v>
      </c>
      <c r="O24" s="79" t="s">
        <v>49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</row>
    <row r="25" spans="1:130" s="6" customFormat="1" ht="38" customHeight="1" thickBot="1">
      <c r="A25" s="90"/>
      <c r="B25" s="75">
        <v>20</v>
      </c>
      <c r="C25" s="40" t="s">
        <v>59</v>
      </c>
      <c r="D25" s="41">
        <v>2</v>
      </c>
      <c r="E25" s="40" t="s">
        <v>29</v>
      </c>
      <c r="F25" s="76">
        <v>27000</v>
      </c>
      <c r="G25" s="38">
        <f>D25*F25</f>
        <v>54000</v>
      </c>
      <c r="H25" s="39" t="s">
        <v>23</v>
      </c>
      <c r="I25" s="50" t="e">
        <f>H25*D25</f>
        <v>#VALUE!</v>
      </c>
      <c r="J25" s="77"/>
      <c r="K25" s="77" t="s">
        <v>46</v>
      </c>
      <c r="L25" s="77" t="s">
        <v>32</v>
      </c>
      <c r="M25" s="77" t="s">
        <v>33</v>
      </c>
      <c r="N25" s="77" t="s">
        <v>30</v>
      </c>
      <c r="O25" s="79" t="s">
        <v>31</v>
      </c>
      <c r="P25" s="2"/>
      <c r="Q25" s="2"/>
      <c r="R25" s="2"/>
      <c r="S25" s="2"/>
      <c r="T25" s="54"/>
      <c r="U25" s="55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</row>
    <row r="26" spans="1:130" s="6" customFormat="1" ht="38" customHeight="1" thickBot="1">
      <c r="A26" s="90">
        <v>60005025</v>
      </c>
      <c r="B26" s="75">
        <v>10</v>
      </c>
      <c r="C26" s="40" t="s">
        <v>39</v>
      </c>
      <c r="D26" s="41">
        <v>1</v>
      </c>
      <c r="E26" s="40" t="s">
        <v>29</v>
      </c>
      <c r="F26" s="76">
        <v>20500</v>
      </c>
      <c r="G26" s="38">
        <f aca="true" t="shared" si="9" ref="G26">D26*F26</f>
        <v>20500</v>
      </c>
      <c r="H26" s="39" t="s">
        <v>23</v>
      </c>
      <c r="I26" s="50" t="e">
        <f aca="true" t="shared" si="10" ref="I26">H26*D26</f>
        <v>#VALUE!</v>
      </c>
      <c r="J26" s="77" t="s">
        <v>52</v>
      </c>
      <c r="K26" s="77" t="s">
        <v>37</v>
      </c>
      <c r="L26" s="77" t="s">
        <v>35</v>
      </c>
      <c r="M26" s="77" t="s">
        <v>33</v>
      </c>
      <c r="N26" s="77" t="s">
        <v>30</v>
      </c>
      <c r="O26" s="79" t="s">
        <v>31</v>
      </c>
      <c r="P26" s="2"/>
      <c r="Q26" s="2"/>
      <c r="R26" s="2"/>
      <c r="S26" s="2"/>
      <c r="T26" s="54"/>
      <c r="U26" s="55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</row>
    <row r="27" spans="1:130" s="6" customFormat="1" ht="38" customHeight="1" thickBot="1">
      <c r="A27" s="90"/>
      <c r="B27" s="75">
        <v>20</v>
      </c>
      <c r="C27" s="40" t="s">
        <v>54</v>
      </c>
      <c r="D27" s="41">
        <v>1</v>
      </c>
      <c r="E27" s="40" t="s">
        <v>29</v>
      </c>
      <c r="F27" s="76">
        <v>6000</v>
      </c>
      <c r="G27" s="38">
        <f t="shared" si="5"/>
        <v>6000</v>
      </c>
      <c r="H27" s="39" t="s">
        <v>23</v>
      </c>
      <c r="I27" s="50" t="e">
        <f t="shared" si="6"/>
        <v>#VALUE!</v>
      </c>
      <c r="J27" s="77"/>
      <c r="K27" s="77" t="s">
        <v>37</v>
      </c>
      <c r="L27" s="77" t="s">
        <v>35</v>
      </c>
      <c r="M27" s="77" t="s">
        <v>33</v>
      </c>
      <c r="N27" s="77" t="s">
        <v>30</v>
      </c>
      <c r="O27" s="79" t="s">
        <v>31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</row>
    <row r="28" spans="1:130" s="6" customFormat="1" ht="38" customHeight="1" thickBot="1">
      <c r="A28" s="68">
        <v>60005026</v>
      </c>
      <c r="B28" s="75">
        <v>10</v>
      </c>
      <c r="C28" s="40" t="s">
        <v>60</v>
      </c>
      <c r="D28" s="41">
        <v>1</v>
      </c>
      <c r="E28" s="40" t="s">
        <v>29</v>
      </c>
      <c r="F28" s="76">
        <v>49999</v>
      </c>
      <c r="G28" s="38">
        <f t="shared" si="5"/>
        <v>49999</v>
      </c>
      <c r="H28" s="39" t="s">
        <v>23</v>
      </c>
      <c r="I28" s="50" t="e">
        <f t="shared" si="6"/>
        <v>#VALUE!</v>
      </c>
      <c r="J28" s="71" t="s">
        <v>51</v>
      </c>
      <c r="K28" s="62" t="s">
        <v>64</v>
      </c>
      <c r="L28" s="62" t="s">
        <v>65</v>
      </c>
      <c r="M28" s="62" t="s">
        <v>66</v>
      </c>
      <c r="N28" s="62" t="s">
        <v>67</v>
      </c>
      <c r="O28" s="63" t="s">
        <v>68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</row>
    <row r="29" spans="1:130" s="37" customFormat="1" ht="38" customHeight="1" thickBot="1">
      <c r="A29" s="68">
        <v>60005028</v>
      </c>
      <c r="B29" s="61">
        <v>10</v>
      </c>
      <c r="C29" s="40" t="s">
        <v>38</v>
      </c>
      <c r="D29" s="41">
        <v>1</v>
      </c>
      <c r="E29" s="40" t="s">
        <v>29</v>
      </c>
      <c r="F29" s="76">
        <v>50000</v>
      </c>
      <c r="G29" s="38">
        <f t="shared" si="3"/>
        <v>50000</v>
      </c>
      <c r="H29" s="39" t="s">
        <v>23</v>
      </c>
      <c r="I29" s="50" t="e">
        <f t="shared" si="4"/>
        <v>#VALUE!</v>
      </c>
      <c r="J29" s="70" t="s">
        <v>74</v>
      </c>
      <c r="K29" s="62" t="s">
        <v>75</v>
      </c>
      <c r="L29" s="62" t="s">
        <v>32</v>
      </c>
      <c r="M29" s="62" t="s">
        <v>33</v>
      </c>
      <c r="N29" s="62" t="s">
        <v>30</v>
      </c>
      <c r="O29" s="63" t="s">
        <v>31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</row>
    <row r="30" spans="1:130" s="6" customFormat="1" ht="15" thickBot="1" thickTop="1">
      <c r="A30" s="88" t="s">
        <v>15</v>
      </c>
      <c r="B30" s="89"/>
      <c r="C30" s="89"/>
      <c r="D30" s="89"/>
      <c r="E30" s="89"/>
      <c r="F30" s="89"/>
      <c r="G30" s="53">
        <f>SUM(G7:G29)</f>
        <v>717489</v>
      </c>
      <c r="H30" s="34"/>
      <c r="I30" s="34"/>
      <c r="J30" s="34"/>
      <c r="K30" s="43"/>
      <c r="L30" s="21"/>
      <c r="M30" s="21"/>
      <c r="N30" s="21"/>
      <c r="O30" s="3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</row>
    <row r="31" spans="1:130" s="6" customFormat="1" ht="15" thickBot="1" thickTop="1">
      <c r="A31" s="85" t="s">
        <v>16</v>
      </c>
      <c r="B31" s="86"/>
      <c r="C31" s="86"/>
      <c r="D31" s="86"/>
      <c r="E31" s="86"/>
      <c r="F31" s="86"/>
      <c r="G31" s="86"/>
      <c r="H31" s="87"/>
      <c r="I31" s="7" t="e">
        <f>SUM(I7:I29)</f>
        <v>#VALUE!</v>
      </c>
      <c r="J31" s="22"/>
      <c r="K31" s="44"/>
      <c r="L31" s="25"/>
      <c r="M31" s="26"/>
      <c r="N31" s="25"/>
      <c r="O31" s="27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</row>
    <row r="32" spans="1:130" s="1" customFormat="1" ht="13.5" thickBot="1" thickTop="1">
      <c r="A32" s="11" t="s">
        <v>21</v>
      </c>
      <c r="B32" s="30"/>
      <c r="C32" s="10"/>
      <c r="D32" s="11"/>
      <c r="E32" s="10"/>
      <c r="F32" s="12"/>
      <c r="G32" s="12"/>
      <c r="H32" s="10"/>
      <c r="I32" s="10"/>
      <c r="J32" s="10"/>
      <c r="K32" s="45"/>
      <c r="L32" s="14"/>
      <c r="M32" s="16"/>
      <c r="N32" s="14"/>
      <c r="O32" s="1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</row>
    <row r="33" spans="1:130" s="1" customFormat="1" ht="13" thickBot="1">
      <c r="A33" s="16" t="s">
        <v>22</v>
      </c>
      <c r="B33" s="83" t="s">
        <v>23</v>
      </c>
      <c r="C33" s="84"/>
      <c r="D33" s="84"/>
      <c r="E33" s="84"/>
      <c r="F33" s="13" t="s">
        <v>24</v>
      </c>
      <c r="G33" s="14"/>
      <c r="H33" s="15"/>
      <c r="I33" s="14"/>
      <c r="J33" s="16"/>
      <c r="K33" s="46"/>
      <c r="L33" s="14"/>
      <c r="M33" s="16"/>
      <c r="N33" s="14"/>
      <c r="O33" s="1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</row>
    <row r="34" spans="1:130" s="6" customFormat="1" ht="13" thickBot="1">
      <c r="A34" s="16"/>
      <c r="B34" s="31"/>
      <c r="C34" s="14"/>
      <c r="D34" s="16"/>
      <c r="E34" s="14"/>
      <c r="F34" s="15"/>
      <c r="G34" s="15"/>
      <c r="H34" s="17" t="s">
        <v>25</v>
      </c>
      <c r="I34" s="14"/>
      <c r="J34" s="16"/>
      <c r="K34" s="46"/>
      <c r="L34" s="14"/>
      <c r="M34" s="16"/>
      <c r="N34" s="14"/>
      <c r="O34" s="1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</row>
    <row r="35" spans="1:81" ht="22.9" customHeight="1">
      <c r="A35" s="16"/>
      <c r="B35" s="31"/>
      <c r="C35" s="14"/>
      <c r="D35" s="16"/>
      <c r="E35" s="14"/>
      <c r="F35" s="15"/>
      <c r="G35" s="15"/>
      <c r="H35" s="17"/>
      <c r="I35" s="14"/>
      <c r="J35" s="16"/>
      <c r="K35" s="46"/>
      <c r="L35" s="14"/>
      <c r="M35" s="16"/>
      <c r="N35" s="14"/>
      <c r="O35" s="1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</row>
    <row r="36" spans="1:15" ht="12.75">
      <c r="A36" s="16"/>
      <c r="B36" s="31"/>
      <c r="C36" s="14"/>
      <c r="D36" s="28"/>
      <c r="E36" s="14"/>
      <c r="F36" s="15"/>
      <c r="G36" s="18"/>
      <c r="H36" s="17"/>
      <c r="I36" s="14"/>
      <c r="J36" s="16"/>
      <c r="K36" s="46"/>
      <c r="L36" s="14"/>
      <c r="M36" s="16"/>
      <c r="N36" s="14"/>
      <c r="O36" s="14"/>
    </row>
    <row r="37" spans="1:15" ht="12.75">
      <c r="A37" s="16"/>
      <c r="B37" s="31"/>
      <c r="C37" s="14"/>
      <c r="D37" s="28"/>
      <c r="E37" s="14"/>
      <c r="F37" s="15"/>
      <c r="G37" s="15"/>
      <c r="H37" s="17"/>
      <c r="I37" s="14"/>
      <c r="J37" s="16"/>
      <c r="K37" s="46"/>
      <c r="L37" s="14"/>
      <c r="M37" s="16"/>
      <c r="N37" s="14"/>
      <c r="O37" s="14"/>
    </row>
    <row r="38" spans="1:15" ht="14.5">
      <c r="A38" s="16"/>
      <c r="B38" s="31"/>
      <c r="C38" s="14"/>
      <c r="D38" s="16"/>
      <c r="E38" s="14"/>
      <c r="F38" s="15"/>
      <c r="G38" s="15"/>
      <c r="H38" s="15"/>
      <c r="I38" s="17"/>
      <c r="J38" s="16"/>
      <c r="K38" s="46"/>
      <c r="L38" s="24"/>
      <c r="M38" s="24"/>
      <c r="N38" s="24"/>
      <c r="O38" s="24"/>
    </row>
    <row r="39" spans="1:15" ht="14.5">
      <c r="A39" s="16"/>
      <c r="B39" s="31"/>
      <c r="C39" s="14"/>
      <c r="D39" s="28"/>
      <c r="E39" s="14"/>
      <c r="F39" s="19"/>
      <c r="G39" s="20"/>
      <c r="H39" s="14"/>
      <c r="I39" s="14"/>
      <c r="J39" s="24" t="s">
        <v>26</v>
      </c>
      <c r="K39" s="47"/>
      <c r="L39" s="23"/>
      <c r="M39" s="23"/>
      <c r="N39" s="23"/>
      <c r="O39" s="23"/>
    </row>
    <row r="40" spans="1:15" ht="12.75">
      <c r="A40" s="16"/>
      <c r="B40" s="31"/>
      <c r="C40" s="14"/>
      <c r="D40" s="28"/>
      <c r="E40" s="14"/>
      <c r="F40" s="14"/>
      <c r="G40" s="14"/>
      <c r="H40" s="14"/>
      <c r="I40" s="14"/>
      <c r="J40" s="23" t="s">
        <v>27</v>
      </c>
      <c r="K40" s="48"/>
      <c r="L40" s="23"/>
      <c r="M40" s="23"/>
      <c r="N40" s="23"/>
      <c r="O40" s="23"/>
    </row>
    <row r="41" spans="1:11" ht="12.75">
      <c r="A41" s="16"/>
      <c r="B41" s="31"/>
      <c r="C41" s="14"/>
      <c r="D41" s="16"/>
      <c r="E41" s="14"/>
      <c r="F41" s="14"/>
      <c r="G41" s="14"/>
      <c r="H41" s="14"/>
      <c r="I41" s="14"/>
      <c r="J41" s="23" t="s">
        <v>28</v>
      </c>
      <c r="K41" s="48"/>
    </row>
    <row r="44" ht="12.75">
      <c r="E44" s="33"/>
    </row>
    <row r="45" ht="12.75">
      <c r="D45" s="33"/>
    </row>
  </sheetData>
  <mergeCells count="59">
    <mergeCell ref="M24:M25"/>
    <mergeCell ref="N24:N25"/>
    <mergeCell ref="O24:O25"/>
    <mergeCell ref="J26:J27"/>
    <mergeCell ref="K26:K27"/>
    <mergeCell ref="L26:L27"/>
    <mergeCell ref="M26:M27"/>
    <mergeCell ref="N26:N27"/>
    <mergeCell ref="O26:O27"/>
    <mergeCell ref="A24:A25"/>
    <mergeCell ref="A26:A27"/>
    <mergeCell ref="J24:J25"/>
    <mergeCell ref="K24:K25"/>
    <mergeCell ref="L24:L25"/>
    <mergeCell ref="O15:O18"/>
    <mergeCell ref="A12:A13"/>
    <mergeCell ref="J12:J13"/>
    <mergeCell ref="K12:K13"/>
    <mergeCell ref="L12:L13"/>
    <mergeCell ref="M12:M13"/>
    <mergeCell ref="N12:N13"/>
    <mergeCell ref="A1:O1"/>
    <mergeCell ref="A2:O2"/>
    <mergeCell ref="A3:O3"/>
    <mergeCell ref="A5:A6"/>
    <mergeCell ref="B5:B6"/>
    <mergeCell ref="C5:C6"/>
    <mergeCell ref="O5:O6"/>
    <mergeCell ref="K5:K6"/>
    <mergeCell ref="L5:L6"/>
    <mergeCell ref="N5:N6"/>
    <mergeCell ref="D5:D6"/>
    <mergeCell ref="E5:E6"/>
    <mergeCell ref="F5:G5"/>
    <mergeCell ref="H5:I5"/>
    <mergeCell ref="O8:O11"/>
    <mergeCell ref="A8:A10"/>
    <mergeCell ref="B33:E33"/>
    <mergeCell ref="A31:H31"/>
    <mergeCell ref="A30:F30"/>
    <mergeCell ref="J8:J11"/>
    <mergeCell ref="K8:K11"/>
    <mergeCell ref="A19:A21"/>
    <mergeCell ref="J19:J21"/>
    <mergeCell ref="K19:K21"/>
    <mergeCell ref="N19:N21"/>
    <mergeCell ref="O19:O21"/>
    <mergeCell ref="O12:O13"/>
    <mergeCell ref="A15:A18"/>
    <mergeCell ref="J15:J18"/>
    <mergeCell ref="K15:K18"/>
    <mergeCell ref="L19:L21"/>
    <mergeCell ref="M19:M21"/>
    <mergeCell ref="L8:L11"/>
    <mergeCell ref="M8:M11"/>
    <mergeCell ref="N8:N11"/>
    <mergeCell ref="L15:L18"/>
    <mergeCell ref="M15:M18"/>
    <mergeCell ref="N15:N18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40E48C-0871-4DD4-88FC-8134BACADB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4197F1-44AC-4F35-9772-3DFE815F7A03}">
  <ds:schemaRefs>
    <ds:schemaRef ds:uri="63ef4d09-7a27-477e-abfe-88d2d0877d32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b0e90202-8514-490b-aa47-458e66aada41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Milan Matolák</cp:lastModifiedBy>
  <cp:lastPrinted>2019-12-05T06:42:21Z</cp:lastPrinted>
  <dcterms:created xsi:type="dcterms:W3CDTF">2019-08-01T11:10:14Z</dcterms:created>
  <dcterms:modified xsi:type="dcterms:W3CDTF">2021-09-24T08:40:37Z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