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1\41_2021 SAP srpen 2 pol\"/>
    </mc:Choice>
  </mc:AlternateContent>
  <xr:revisionPtr revIDLastSave="95" documentId="113_{F6708402-5013-4210-B9C7-AA74769EE99A}" xr6:coauthVersionLast="36" xr6:coauthVersionMax="47" xr10:uidLastSave="{F0A4816F-26EB-4F5C-8186-76703831EB17}"/>
  <bookViews>
    <workbookView xWindow="1020" yWindow="4690" windowWidth="28790" windowHeight="154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24" i="1" l="1"/>
  <c r="I12" i="1"/>
  <c r="G12" i="1"/>
  <c r="G13" i="1"/>
  <c r="G14" i="1"/>
  <c r="G15" i="1"/>
  <c r="G16" i="1"/>
  <c r="G17" i="1"/>
  <c r="G18" i="1"/>
  <c r="G19" i="1"/>
  <c r="I13" i="1"/>
  <c r="I14" i="1"/>
  <c r="I15" i="1"/>
  <c r="I16" i="1"/>
  <c r="I17" i="1"/>
  <c r="I18" i="1"/>
  <c r="I19" i="1"/>
  <c r="I7" i="1"/>
  <c r="G7" i="1"/>
  <c r="G23" i="1" l="1"/>
  <c r="I20" i="1"/>
  <c r="G20" i="1"/>
  <c r="I22" i="1"/>
  <c r="G22" i="1"/>
  <c r="I21" i="1"/>
  <c r="G21" i="1"/>
  <c r="I11" i="1"/>
  <c r="G11" i="1"/>
  <c r="I10" i="1"/>
  <c r="G10" i="1"/>
  <c r="I9" i="1"/>
  <c r="G9" i="1"/>
  <c r="I8" i="1"/>
  <c r="G8" i="1"/>
</calcChain>
</file>

<file path=xl/sharedStrings.xml><?xml version="1.0" encoding="utf-8"?>
<sst xmlns="http://schemas.openxmlformats.org/spreadsheetml/2006/main" count="168" uniqueCount="84">
  <si>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</si>
  <si>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</si>
  <si>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</si>
  <si>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</si>
  <si>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</si>
  <si>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</si>
  <si>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</si>
  <si>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</si>
  <si>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</si>
  <si>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</si>
  <si>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</si>
  <si>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</si>
  <si>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</si>
  <si>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</si>
  <si>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</si>
  <si>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</si>
  <si>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</si>
  <si>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</si>
  <si>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</si>
  <si>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</si>
  <si>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</si>
  <si>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</si>
  <si>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</si>
  <si>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</si>
  <si>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</si>
  <si>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</si>
  <si>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</si>
  <si>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</si>
  <si>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</si>
  <si>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</si>
  <si>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</si>
  <si>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</si>
  <si>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17. listopadu</t>
  </si>
  <si>
    <t>2172/15</t>
  </si>
  <si>
    <t>Rektorát</t>
  </si>
  <si>
    <t>17. listopadu</t>
  </si>
  <si>
    <t>Bc. Kubešová Marie
+420 597 325 602
marie.kubesova@vsb.cz</t>
  </si>
  <si>
    <t>DNS_LCD24"</t>
  </si>
  <si>
    <t>DNS_TISK multi ČB</t>
  </si>
  <si>
    <t>DNS_PC_ typ_B</t>
  </si>
  <si>
    <t>DNS_NB15"_typ_A</t>
  </si>
  <si>
    <t>Hana Drmolová
hana.drmolova@vsb.cz
+420597321236</t>
  </si>
  <si>
    <t>Sylva Krčmářová
sylva.krcmarova@vsb.cz
+420596999310</t>
  </si>
  <si>
    <t>Centrum ENET</t>
  </si>
  <si>
    <t>2172/16</t>
  </si>
  <si>
    <t>709 00</t>
  </si>
  <si>
    <t>2172/17</t>
  </si>
  <si>
    <t>710 00</t>
  </si>
  <si>
    <t>2172/18</t>
  </si>
  <si>
    <t>711 00</t>
  </si>
  <si>
    <t xml:space="preserve">DNS_NB_ATYP 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</si>
  <si>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41/2021</t>
    </r>
  </si>
  <si>
    <t>60004870</t>
  </si>
  <si>
    <t>20</t>
  </si>
  <si>
    <t xml:space="preserve">Karin Mikulová
karin.mikulova@vsb.cz 
 +420 596 991 296 </t>
  </si>
  <si>
    <t>DNS_NB_ATYP</t>
  </si>
  <si>
    <t>DNS_TISK multi barva</t>
  </si>
  <si>
    <t>DNS_PC_ATYP</t>
  </si>
  <si>
    <t>DNS_TISK multi_ATYP</t>
  </si>
  <si>
    <t>DNS_LCD27" Výškově stavitelný</t>
  </si>
  <si>
    <t>DNS_LCD24" Výškově stavitelný</t>
  </si>
  <si>
    <t>DNS_DISK_ATYP</t>
  </si>
  <si>
    <t>9830 - Ústřední knihovna</t>
  </si>
  <si>
    <t>Fakulta bezpečnostního  inženýrství</t>
  </si>
  <si>
    <t>HGF - Katedra 541</t>
  </si>
  <si>
    <t>Fakulta materiálově-technologická</t>
  </si>
  <si>
    <t>Fakulta  stavební</t>
  </si>
  <si>
    <t>IT4</t>
  </si>
  <si>
    <t xml:space="preserve">Vladěna Hlavatá
vladena.hlavata@vsb.cz
+420 596 999 586 </t>
  </si>
  <si>
    <t>Studentská</t>
  </si>
  <si>
    <t>6231/1B</t>
  </si>
  <si>
    <t>Hana Cesnaková
hana.cesnakova@vsb.cz
+420596991319</t>
  </si>
  <si>
    <t>Bc. Jana Skopalová
jana.skopalova@vsb.cz
+420597322826</t>
  </si>
  <si>
    <t>Lumírova</t>
  </si>
  <si>
    <t>630/13</t>
  </si>
  <si>
    <t>700 30</t>
  </si>
  <si>
    <t>Ostrava-Výškovice</t>
  </si>
  <si>
    <t>Bc. Pavel Eliáš
pavel.elias@vsb.cz
+420597324573</t>
  </si>
  <si>
    <t xml:space="preserve">Ivana Proskeová
ivana.proskeova@vsb.cz 
+420 596 991 243 
</t>
  </si>
  <si>
    <t>Lenka Blažková
lenka.blazkova@vsb.cz
+420597325351</t>
  </si>
  <si>
    <t xml:space="preserve">Ludvíka Podéště </t>
  </si>
  <si>
    <t>1875/17</t>
  </si>
  <si>
    <t>DNS_TISK_ATYP</t>
  </si>
  <si>
    <t xml:space="preserve">DNS_TABLET_ATYP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</si>
</sst>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3" fillId="0" borderId="4" xfId="0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0" fontId="0" fillId="0" borderId="1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/>
    </xf>
    <xf numFmtId="0" fontId="0" fillId="0" borderId="20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vertical="center"/>
    </xf>
    <xf numFmtId="4" fontId="0" fillId="0" borderId="20" xfId="0" applyNumberFormat="1" applyBorder="1" applyAlignment="1">
      <alignment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NumberFormat="1" applyBorder="1" applyAlignment="1">
      <alignment vertical="center"/>
    </xf>
    <xf numFmtId="3" fontId="0" fillId="0" borderId="12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4" borderId="22" xfId="0" applyNumberFormat="1" applyFill="1" applyBorder="1" applyAlignment="1">
      <alignment horizontal="center" vertical="center"/>
    </xf>
    <xf numFmtId="0" fontId="0" fillId="0" borderId="23" xfId="0" applyNumberForma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0" fillId="0" borderId="23" xfId="0" applyBorder="1" applyAlignment="1">
      <alignment vertical="center"/>
    </xf>
    <xf numFmtId="4" fontId="0" fillId="0" borderId="23" xfId="0" applyNumberFormat="1" applyBorder="1" applyAlignment="1">
      <alignment horizontal="right" vertical="center"/>
    </xf>
    <xf numFmtId="165" fontId="2" fillId="0" borderId="23" xfId="0" applyNumberFormat="1" applyFont="1" applyBorder="1" applyAlignment="1">
      <alignment horizontal="right" vertical="center"/>
    </xf>
    <xf numFmtId="165" fontId="2" fillId="3" borderId="23" xfId="0" applyNumberFormat="1" applyFont="1" applyFill="1" applyBorder="1" applyAlignment="1" applyProtection="1">
      <alignment horizontal="center" vertical="center"/>
      <protection locked="0"/>
    </xf>
    <xf numFmtId="165" fontId="2" fillId="0" borderId="2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3" fontId="0" fillId="0" borderId="23" xfId="0" applyNumberForma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3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38"/>
  <sheetViews>
    <sheetView tabSelected="1" zoomScale="70" zoomScaleNormal="70" workbookViewId="0">
      <selection activeCell="J17" sqref="J17"/>
    </sheetView>
  </sheetViews>
  <sheetFormatPr defaultRowHeight="12.5" x14ac:dyDescent="0.25"/>
  <cols>
    <col min="1" max="1" width="9.7265625" customWidth="1"/>
    <col min="2" max="2" width="4.7265625" style="33" customWidth="1"/>
    <col min="3" max="3" width="26.36328125" customWidth="1"/>
    <col min="4" max="4" width="5.54296875" style="9" bestFit="1" customWidth="1"/>
    <col min="5" max="5" width="3.81640625" style="9" customWidth="1"/>
    <col min="6" max="6" width="13.54296875" customWidth="1"/>
    <col min="7" max="7" width="14.1796875" customWidth="1"/>
    <col min="8" max="8" width="16.54296875" customWidth="1"/>
    <col min="9" max="9" width="14" customWidth="1"/>
    <col min="10" max="10" width="28.08984375" customWidth="1"/>
    <col min="11" max="11" width="19.90625" style="47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bestFit="1" customWidth="1"/>
  </cols>
  <sheetData>
    <row r="1" spans="1:130" ht="18" x14ac:dyDescent="0.25">
      <c r="A1" s="93" t="s">
        <v>18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30" ht="18.5" x14ac:dyDescent="0.25">
      <c r="A2" s="94" t="s">
        <v>51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30" ht="24" customHeight="1" x14ac:dyDescent="0.25">
      <c r="A3" s="95" t="s">
        <v>20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30" ht="4.5" customHeight="1" thickBot="1" x14ac:dyDescent="0.3">
      <c r="A4" s="3"/>
      <c r="B4" s="30"/>
      <c r="C4" s="3"/>
      <c r="D4" s="8"/>
      <c r="E4" s="8"/>
      <c r="F4" s="3"/>
      <c r="G4" s="3"/>
      <c r="H4" s="3"/>
      <c r="I4" s="3"/>
      <c r="J4" s="3"/>
      <c r="K4" s="40"/>
      <c r="L4" s="3"/>
      <c r="M4" s="3"/>
      <c r="N4" s="3"/>
      <c r="O4" s="4"/>
    </row>
    <row r="5" spans="1:130" s="1" customFormat="1" ht="16.149999999999999" customHeight="1" thickTop="1" thickBot="1" x14ac:dyDescent="0.3">
      <c r="A5" s="96" t="s">
        <v>3</v>
      </c>
      <c r="B5" s="98" t="s">
        <v>4</v>
      </c>
      <c r="C5" s="100" t="s">
        <v>7</v>
      </c>
      <c r="D5" s="104" t="s">
        <v>5</v>
      </c>
      <c r="E5" s="104" t="s">
        <v>6</v>
      </c>
      <c r="F5" s="106" t="s">
        <v>19</v>
      </c>
      <c r="G5" s="107"/>
      <c r="H5" s="106" t="s">
        <v>17</v>
      </c>
      <c r="I5" s="107"/>
      <c r="J5" s="5" t="s">
        <v>10</v>
      </c>
      <c r="K5" s="104" t="s">
        <v>12</v>
      </c>
      <c r="L5" s="100" t="s">
        <v>0</v>
      </c>
      <c r="M5" s="5" t="s">
        <v>13</v>
      </c>
      <c r="N5" s="100" t="s">
        <v>1</v>
      </c>
      <c r="O5" s="102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149999999999999" customHeight="1" thickBot="1" x14ac:dyDescent="0.3">
      <c r="A6" s="97"/>
      <c r="B6" s="99"/>
      <c r="C6" s="101"/>
      <c r="D6" s="105"/>
      <c r="E6" s="105"/>
      <c r="F6" s="49" t="s">
        <v>8</v>
      </c>
      <c r="G6" s="49" t="s">
        <v>9</v>
      </c>
      <c r="H6" s="49" t="s">
        <v>8</v>
      </c>
      <c r="I6" s="49" t="s">
        <v>9</v>
      </c>
      <c r="J6" s="50" t="s">
        <v>11</v>
      </c>
      <c r="K6" s="105"/>
      <c r="L6" s="101"/>
      <c r="M6" s="50" t="s">
        <v>14</v>
      </c>
      <c r="N6" s="101"/>
      <c r="O6" s="103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6" customFormat="1" ht="38" customHeight="1" thickTop="1" thickBot="1" x14ac:dyDescent="0.3">
      <c r="A7" s="59" t="s">
        <v>52</v>
      </c>
      <c r="B7" s="60" t="s">
        <v>53</v>
      </c>
      <c r="C7" s="90" t="s">
        <v>82</v>
      </c>
      <c r="D7" s="62">
        <v>2</v>
      </c>
      <c r="E7" s="61" t="s">
        <v>29</v>
      </c>
      <c r="F7" s="63">
        <v>50000</v>
      </c>
      <c r="G7" s="64">
        <f>D7*F7</f>
        <v>100000</v>
      </c>
      <c r="H7" s="65" t="s">
        <v>23</v>
      </c>
      <c r="I7" s="66" t="e">
        <f t="shared" ref="I7:I19" si="0">H7*D7</f>
        <v>#VALUE!</v>
      </c>
      <c r="J7" s="87" t="s">
        <v>54</v>
      </c>
      <c r="K7" s="67" t="s">
        <v>34</v>
      </c>
      <c r="L7" s="68" t="s">
        <v>32</v>
      </c>
      <c r="M7" s="68" t="s">
        <v>33</v>
      </c>
      <c r="N7" s="68" t="s">
        <v>30</v>
      </c>
      <c r="O7" s="69" t="s">
        <v>31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6" customFormat="1" ht="38" customHeight="1" thickBot="1" x14ac:dyDescent="0.3">
      <c r="A8" s="51">
        <v>60004956</v>
      </c>
      <c r="B8" s="70">
        <v>10</v>
      </c>
      <c r="C8" s="39" t="s">
        <v>38</v>
      </c>
      <c r="D8" s="71">
        <v>2</v>
      </c>
      <c r="E8" s="39" t="s">
        <v>29</v>
      </c>
      <c r="F8" s="72">
        <v>5000</v>
      </c>
      <c r="G8" s="37">
        <f>D8*F8</f>
        <v>10000</v>
      </c>
      <c r="H8" s="38" t="s">
        <v>23</v>
      </c>
      <c r="I8" s="48" t="e">
        <f t="shared" si="0"/>
        <v>#VALUE!</v>
      </c>
      <c r="J8" s="58" t="s">
        <v>41</v>
      </c>
      <c r="K8" s="52" t="s">
        <v>34</v>
      </c>
      <c r="L8" s="57" t="s">
        <v>32</v>
      </c>
      <c r="M8" s="57" t="s">
        <v>33</v>
      </c>
      <c r="N8" s="57" t="s">
        <v>30</v>
      </c>
      <c r="O8" s="73" t="s">
        <v>31</v>
      </c>
      <c r="P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6" customFormat="1" ht="38" customHeight="1" thickBot="1" x14ac:dyDescent="0.3">
      <c r="A9" s="51">
        <v>60004957</v>
      </c>
      <c r="B9" s="70">
        <v>10</v>
      </c>
      <c r="C9" s="39" t="s">
        <v>39</v>
      </c>
      <c r="D9" s="71">
        <v>2</v>
      </c>
      <c r="E9" s="39" t="s">
        <v>29</v>
      </c>
      <c r="F9" s="72">
        <v>20500</v>
      </c>
      <c r="G9" s="37">
        <f>D9*F9</f>
        <v>41000</v>
      </c>
      <c r="H9" s="38" t="s">
        <v>23</v>
      </c>
      <c r="I9" s="48" t="e">
        <f t="shared" si="0"/>
        <v>#VALUE!</v>
      </c>
      <c r="J9" s="92" t="s">
        <v>42</v>
      </c>
      <c r="K9" s="92" t="s">
        <v>43</v>
      </c>
      <c r="L9" s="92" t="s">
        <v>32</v>
      </c>
      <c r="M9" s="92" t="s">
        <v>44</v>
      </c>
      <c r="N9" s="92" t="s">
        <v>45</v>
      </c>
      <c r="O9" s="91" t="s">
        <v>31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6" customFormat="1" ht="38" customHeight="1" thickBot="1" x14ac:dyDescent="0.3">
      <c r="A10" s="51">
        <v>60004958</v>
      </c>
      <c r="B10" s="70">
        <v>10</v>
      </c>
      <c r="C10" s="39" t="s">
        <v>37</v>
      </c>
      <c r="D10" s="71">
        <v>3</v>
      </c>
      <c r="E10" s="39" t="s">
        <v>29</v>
      </c>
      <c r="F10" s="72">
        <v>3500</v>
      </c>
      <c r="G10" s="37">
        <f t="shared" ref="G10:G22" si="1">D10*F10</f>
        <v>10500</v>
      </c>
      <c r="H10" s="38" t="s">
        <v>23</v>
      </c>
      <c r="I10" s="48" t="e">
        <f t="shared" si="0"/>
        <v>#VALUE!</v>
      </c>
      <c r="J10" s="92"/>
      <c r="K10" s="92"/>
      <c r="L10" s="92" t="s">
        <v>32</v>
      </c>
      <c r="M10" s="92" t="s">
        <v>46</v>
      </c>
      <c r="N10" s="92" t="s">
        <v>47</v>
      </c>
      <c r="O10" s="91" t="s">
        <v>31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6" customFormat="1" ht="38" customHeight="1" thickBot="1" x14ac:dyDescent="0.3">
      <c r="A11" s="51">
        <v>60004959</v>
      </c>
      <c r="B11" s="70">
        <v>10</v>
      </c>
      <c r="C11" s="39" t="s">
        <v>40</v>
      </c>
      <c r="D11" s="71">
        <v>1</v>
      </c>
      <c r="E11" s="39" t="s">
        <v>29</v>
      </c>
      <c r="F11" s="72">
        <v>17000</v>
      </c>
      <c r="G11" s="37">
        <f t="shared" si="1"/>
        <v>17000</v>
      </c>
      <c r="H11" s="38" t="s">
        <v>23</v>
      </c>
      <c r="I11" s="48" t="e">
        <f t="shared" si="0"/>
        <v>#VALUE!</v>
      </c>
      <c r="J11" s="58" t="s">
        <v>41</v>
      </c>
      <c r="K11" s="52" t="s">
        <v>34</v>
      </c>
      <c r="L11" s="57" t="s">
        <v>32</v>
      </c>
      <c r="M11" s="57" t="s">
        <v>48</v>
      </c>
      <c r="N11" s="57" t="s">
        <v>49</v>
      </c>
      <c r="O11" s="73" t="s">
        <v>31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6" customFormat="1" ht="38" customHeight="1" thickBot="1" x14ac:dyDescent="0.3">
      <c r="A12" s="51">
        <v>60004960</v>
      </c>
      <c r="B12" s="70">
        <v>10</v>
      </c>
      <c r="C12" s="56" t="s">
        <v>83</v>
      </c>
      <c r="D12" s="71">
        <v>1</v>
      </c>
      <c r="E12" s="39" t="s">
        <v>29</v>
      </c>
      <c r="F12" s="72">
        <v>3500</v>
      </c>
      <c r="G12" s="37">
        <f t="shared" ref="G12" si="2">D12*F12</f>
        <v>3500</v>
      </c>
      <c r="H12" s="38" t="s">
        <v>23</v>
      </c>
      <c r="I12" s="48" t="e">
        <f t="shared" ref="I12" si="3">H12*D12</f>
        <v>#VALUE!</v>
      </c>
      <c r="J12" s="58" t="s">
        <v>72</v>
      </c>
      <c r="K12" s="52" t="s">
        <v>63</v>
      </c>
      <c r="L12" s="57" t="s">
        <v>73</v>
      </c>
      <c r="M12" s="57" t="s">
        <v>74</v>
      </c>
      <c r="N12" s="57" t="s">
        <v>75</v>
      </c>
      <c r="O12" s="88" t="s">
        <v>76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6" customFormat="1" ht="38" customHeight="1" thickBot="1" x14ac:dyDescent="0.3">
      <c r="A13" s="51">
        <v>60004961</v>
      </c>
      <c r="B13" s="70">
        <v>10</v>
      </c>
      <c r="C13" s="39" t="s">
        <v>55</v>
      </c>
      <c r="D13" s="71">
        <v>1</v>
      </c>
      <c r="E13" s="39" t="s">
        <v>29</v>
      </c>
      <c r="F13" s="72">
        <v>34000</v>
      </c>
      <c r="G13" s="37">
        <f t="shared" si="1"/>
        <v>34000</v>
      </c>
      <c r="H13" s="38" t="s">
        <v>23</v>
      </c>
      <c r="I13" s="48" t="e">
        <f t="shared" si="0"/>
        <v>#VALUE!</v>
      </c>
      <c r="J13" s="92" t="s">
        <v>68</v>
      </c>
      <c r="K13" s="92" t="s">
        <v>67</v>
      </c>
      <c r="L13" s="92" t="s">
        <v>69</v>
      </c>
      <c r="M13" s="92" t="s">
        <v>70</v>
      </c>
      <c r="N13" s="92" t="s">
        <v>30</v>
      </c>
      <c r="O13" s="91" t="s">
        <v>31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6" customFormat="1" ht="38" customHeight="1" thickBot="1" x14ac:dyDescent="0.3">
      <c r="A14" s="51">
        <v>60004962</v>
      </c>
      <c r="B14" s="70">
        <v>10</v>
      </c>
      <c r="C14" s="39" t="s">
        <v>55</v>
      </c>
      <c r="D14" s="71">
        <v>1</v>
      </c>
      <c r="E14" s="39" t="s">
        <v>29</v>
      </c>
      <c r="F14" s="72">
        <v>34000</v>
      </c>
      <c r="G14" s="37">
        <f t="shared" si="1"/>
        <v>34000</v>
      </c>
      <c r="H14" s="38" t="s">
        <v>23</v>
      </c>
      <c r="I14" s="48" t="e">
        <f t="shared" si="0"/>
        <v>#VALUE!</v>
      </c>
      <c r="J14" s="92"/>
      <c r="K14" s="92"/>
      <c r="L14" s="92"/>
      <c r="M14" s="92"/>
      <c r="N14" s="92"/>
      <c r="O14" s="9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6" customFormat="1" ht="38" customHeight="1" thickBot="1" x14ac:dyDescent="0.3">
      <c r="A15" s="51">
        <v>60004963</v>
      </c>
      <c r="B15" s="70">
        <v>10</v>
      </c>
      <c r="C15" s="39" t="s">
        <v>56</v>
      </c>
      <c r="D15" s="71">
        <v>1</v>
      </c>
      <c r="E15" s="39" t="s">
        <v>29</v>
      </c>
      <c r="F15" s="72">
        <v>10000</v>
      </c>
      <c r="G15" s="37">
        <f t="shared" si="1"/>
        <v>10000</v>
      </c>
      <c r="H15" s="38" t="s">
        <v>23</v>
      </c>
      <c r="I15" s="48" t="e">
        <f t="shared" si="0"/>
        <v>#VALUE!</v>
      </c>
      <c r="J15" s="58" t="s">
        <v>77</v>
      </c>
      <c r="K15" s="52" t="s">
        <v>62</v>
      </c>
      <c r="L15" s="57" t="s">
        <v>32</v>
      </c>
      <c r="M15" s="57" t="s">
        <v>33</v>
      </c>
      <c r="N15" s="57" t="s">
        <v>30</v>
      </c>
      <c r="O15" s="73" t="s">
        <v>31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6" customFormat="1" ht="38" customHeight="1" thickBot="1" x14ac:dyDescent="0.3">
      <c r="A16" s="51">
        <v>60004964</v>
      </c>
      <c r="B16" s="70">
        <v>10</v>
      </c>
      <c r="C16" s="39" t="s">
        <v>40</v>
      </c>
      <c r="D16" s="71">
        <v>1</v>
      </c>
      <c r="E16" s="39" t="s">
        <v>29</v>
      </c>
      <c r="F16" s="72">
        <v>17000</v>
      </c>
      <c r="G16" s="37">
        <f t="shared" si="1"/>
        <v>17000</v>
      </c>
      <c r="H16" s="38" t="s">
        <v>23</v>
      </c>
      <c r="I16" s="48" t="e">
        <f t="shared" si="0"/>
        <v>#VALUE!</v>
      </c>
      <c r="J16" s="58" t="s">
        <v>72</v>
      </c>
      <c r="K16" s="52" t="s">
        <v>63</v>
      </c>
      <c r="L16" s="57" t="s">
        <v>73</v>
      </c>
      <c r="M16" s="57" t="s">
        <v>74</v>
      </c>
      <c r="N16" s="57" t="s">
        <v>75</v>
      </c>
      <c r="O16" s="88" t="s">
        <v>76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6" customFormat="1" ht="38" customHeight="1" thickBot="1" x14ac:dyDescent="0.3">
      <c r="A17" s="51">
        <v>60004965</v>
      </c>
      <c r="B17" s="70">
        <v>10</v>
      </c>
      <c r="C17" s="39" t="s">
        <v>57</v>
      </c>
      <c r="D17" s="71">
        <v>1</v>
      </c>
      <c r="E17" s="39" t="s">
        <v>29</v>
      </c>
      <c r="F17" s="72">
        <v>50000</v>
      </c>
      <c r="G17" s="37">
        <f t="shared" si="1"/>
        <v>50000</v>
      </c>
      <c r="H17" s="38" t="s">
        <v>23</v>
      </c>
      <c r="I17" s="48" t="e">
        <f t="shared" si="0"/>
        <v>#VALUE!</v>
      </c>
      <c r="J17" s="58" t="s">
        <v>78</v>
      </c>
      <c r="K17" s="52" t="s">
        <v>64</v>
      </c>
      <c r="L17" s="57" t="s">
        <v>35</v>
      </c>
      <c r="M17" s="57" t="s">
        <v>33</v>
      </c>
      <c r="N17" s="57" t="s">
        <v>30</v>
      </c>
      <c r="O17" s="73" t="s">
        <v>31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6" customFormat="1" ht="38" customHeight="1" thickBot="1" x14ac:dyDescent="0.3">
      <c r="A18" s="51">
        <v>60004966</v>
      </c>
      <c r="B18" s="70">
        <v>10</v>
      </c>
      <c r="C18" s="56" t="s">
        <v>58</v>
      </c>
      <c r="D18" s="71">
        <v>1</v>
      </c>
      <c r="E18" s="39" t="s">
        <v>29</v>
      </c>
      <c r="F18" s="72">
        <v>21500</v>
      </c>
      <c r="G18" s="37">
        <f t="shared" si="1"/>
        <v>21500</v>
      </c>
      <c r="H18" s="38" t="s">
        <v>23</v>
      </c>
      <c r="I18" s="48" t="e">
        <f t="shared" si="0"/>
        <v>#VALUE!</v>
      </c>
      <c r="J18" s="58" t="s">
        <v>79</v>
      </c>
      <c r="K18" s="52" t="s">
        <v>65</v>
      </c>
      <c r="L18" s="57" t="s">
        <v>35</v>
      </c>
      <c r="M18" s="57" t="s">
        <v>33</v>
      </c>
      <c r="N18" s="57" t="s">
        <v>30</v>
      </c>
      <c r="O18" s="73" t="s">
        <v>31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6" customFormat="1" ht="38" customHeight="1" thickBot="1" x14ac:dyDescent="0.3">
      <c r="A19" s="115">
        <v>60004967</v>
      </c>
      <c r="B19" s="70">
        <v>10</v>
      </c>
      <c r="C19" s="39" t="s">
        <v>59</v>
      </c>
      <c r="D19" s="71">
        <v>3</v>
      </c>
      <c r="E19" s="39" t="s">
        <v>29</v>
      </c>
      <c r="F19" s="72">
        <v>6000</v>
      </c>
      <c r="G19" s="37">
        <f t="shared" si="1"/>
        <v>18000</v>
      </c>
      <c r="H19" s="38" t="s">
        <v>23</v>
      </c>
      <c r="I19" s="48" t="e">
        <f t="shared" si="0"/>
        <v>#VALUE!</v>
      </c>
      <c r="J19" s="92" t="s">
        <v>71</v>
      </c>
      <c r="K19" s="92" t="s">
        <v>66</v>
      </c>
      <c r="L19" s="92" t="s">
        <v>80</v>
      </c>
      <c r="M19" s="92" t="s">
        <v>81</v>
      </c>
      <c r="N19" s="92" t="s">
        <v>30</v>
      </c>
      <c r="O19" s="91" t="s">
        <v>31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6" customFormat="1" ht="38" customHeight="1" thickBot="1" x14ac:dyDescent="0.3">
      <c r="A20" s="115"/>
      <c r="B20" s="70">
        <v>20</v>
      </c>
      <c r="C20" s="39" t="s">
        <v>60</v>
      </c>
      <c r="D20" s="71">
        <v>1</v>
      </c>
      <c r="E20" s="39" t="s">
        <v>29</v>
      </c>
      <c r="F20" s="72">
        <v>6000</v>
      </c>
      <c r="G20" s="37">
        <f>D20*F20</f>
        <v>6000</v>
      </c>
      <c r="H20" s="38" t="s">
        <v>23</v>
      </c>
      <c r="I20" s="48" t="e">
        <f>H20*D20</f>
        <v>#VALUE!</v>
      </c>
      <c r="J20" s="92"/>
      <c r="K20" s="92" t="s">
        <v>66</v>
      </c>
      <c r="L20" s="92" t="s">
        <v>32</v>
      </c>
      <c r="M20" s="92" t="s">
        <v>33</v>
      </c>
      <c r="N20" s="92" t="s">
        <v>30</v>
      </c>
      <c r="O20" s="91" t="s">
        <v>31</v>
      </c>
      <c r="P20" s="2"/>
      <c r="Q20" s="2"/>
      <c r="R20" s="2"/>
      <c r="S20" s="2"/>
      <c r="T20" s="54"/>
      <c r="U20" s="55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6" customFormat="1" ht="38" customHeight="1" thickBot="1" x14ac:dyDescent="0.3">
      <c r="A21" s="51">
        <v>60004968</v>
      </c>
      <c r="B21" s="70">
        <v>10</v>
      </c>
      <c r="C21" s="39" t="s">
        <v>61</v>
      </c>
      <c r="D21" s="71">
        <v>1</v>
      </c>
      <c r="E21" s="39" t="s">
        <v>29</v>
      </c>
      <c r="F21" s="72">
        <v>3200</v>
      </c>
      <c r="G21" s="37">
        <f t="shared" si="1"/>
        <v>3200</v>
      </c>
      <c r="H21" s="38" t="s">
        <v>23</v>
      </c>
      <c r="I21" s="48" t="e">
        <f t="shared" ref="I21:I22" si="4">H21*D21</f>
        <v>#VALUE!</v>
      </c>
      <c r="J21" s="86" t="s">
        <v>79</v>
      </c>
      <c r="K21" s="52" t="s">
        <v>65</v>
      </c>
      <c r="L21" s="57" t="s">
        <v>35</v>
      </c>
      <c r="M21" s="57" t="s">
        <v>33</v>
      </c>
      <c r="N21" s="57" t="s">
        <v>30</v>
      </c>
      <c r="O21" s="73" t="s">
        <v>31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6" customFormat="1" ht="38" customHeight="1" thickBot="1" x14ac:dyDescent="0.3">
      <c r="A22" s="74">
        <v>90000010</v>
      </c>
      <c r="B22" s="75">
        <v>10</v>
      </c>
      <c r="C22" s="76" t="s">
        <v>50</v>
      </c>
      <c r="D22" s="89">
        <v>2</v>
      </c>
      <c r="E22" s="77" t="s">
        <v>29</v>
      </c>
      <c r="F22" s="78">
        <v>33000</v>
      </c>
      <c r="G22" s="79">
        <f t="shared" si="1"/>
        <v>66000</v>
      </c>
      <c r="H22" s="80" t="s">
        <v>23</v>
      </c>
      <c r="I22" s="81" t="e">
        <f t="shared" si="4"/>
        <v>#VALUE!</v>
      </c>
      <c r="J22" s="82" t="s">
        <v>36</v>
      </c>
      <c r="K22" s="83">
        <v>9560</v>
      </c>
      <c r="L22" s="84" t="s">
        <v>35</v>
      </c>
      <c r="M22" s="84" t="s">
        <v>33</v>
      </c>
      <c r="N22" s="84" t="s">
        <v>30</v>
      </c>
      <c r="O22" s="85" t="s">
        <v>31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s="6" customFormat="1" ht="15" thickTop="1" thickBot="1" x14ac:dyDescent="0.3">
      <c r="A23" s="113" t="s">
        <v>15</v>
      </c>
      <c r="B23" s="114"/>
      <c r="C23" s="114"/>
      <c r="D23" s="114"/>
      <c r="E23" s="114"/>
      <c r="F23" s="114"/>
      <c r="G23" s="53">
        <f>SUM(G7:G22)</f>
        <v>441700</v>
      </c>
      <c r="H23" s="35"/>
      <c r="I23" s="35"/>
      <c r="J23" s="35"/>
      <c r="K23" s="41"/>
      <c r="L23" s="22"/>
      <c r="M23" s="22"/>
      <c r="N23" s="22"/>
      <c r="O23" s="36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s="6" customFormat="1" ht="15" thickTop="1" thickBot="1" x14ac:dyDescent="0.3">
      <c r="A24" s="110" t="s">
        <v>16</v>
      </c>
      <c r="B24" s="111"/>
      <c r="C24" s="111"/>
      <c r="D24" s="111"/>
      <c r="E24" s="111"/>
      <c r="F24" s="111"/>
      <c r="G24" s="111"/>
      <c r="H24" s="112"/>
      <c r="I24" s="7" t="e">
        <f>SUM(I7:I22)</f>
        <v>#VALUE!</v>
      </c>
      <c r="J24" s="23"/>
      <c r="K24" s="42"/>
      <c r="L24" s="26"/>
      <c r="M24" s="27"/>
      <c r="N24" s="26"/>
      <c r="O24" s="28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s="1" customFormat="1" ht="13.5" thickTop="1" thickBot="1" x14ac:dyDescent="0.3">
      <c r="A25" s="10" t="s">
        <v>21</v>
      </c>
      <c r="B25" s="31"/>
      <c r="C25" s="10"/>
      <c r="D25" s="11"/>
      <c r="E25" s="10"/>
      <c r="F25" s="12"/>
      <c r="G25" s="12"/>
      <c r="H25" s="10"/>
      <c r="I25" s="10"/>
      <c r="J25" s="10"/>
      <c r="K25" s="43"/>
      <c r="L25" s="15"/>
      <c r="M25" s="17"/>
      <c r="N25" s="15"/>
      <c r="O25" s="15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s="1" customFormat="1" ht="13" thickBot="1" x14ac:dyDescent="0.3">
      <c r="A26" s="13" t="s">
        <v>22</v>
      </c>
      <c r="B26" s="108" t="s">
        <v>23</v>
      </c>
      <c r="C26" s="109"/>
      <c r="D26" s="109"/>
      <c r="E26" s="109"/>
      <c r="F26" s="14" t="s">
        <v>24</v>
      </c>
      <c r="G26" s="15"/>
      <c r="H26" s="16"/>
      <c r="I26" s="15"/>
      <c r="J26" s="17"/>
      <c r="K26" s="44"/>
      <c r="L26" s="15"/>
      <c r="M26" s="17"/>
      <c r="N26" s="15"/>
      <c r="O26" s="15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s="6" customFormat="1" ht="13" thickBot="1" x14ac:dyDescent="0.3">
      <c r="A27" s="15"/>
      <c r="B27" s="32"/>
      <c r="C27" s="15"/>
      <c r="D27" s="17"/>
      <c r="E27" s="15"/>
      <c r="F27" s="16"/>
      <c r="G27" s="16"/>
      <c r="H27" s="18" t="s">
        <v>25</v>
      </c>
      <c r="I27" s="15"/>
      <c r="J27" s="17"/>
      <c r="K27" s="44"/>
      <c r="L27" s="15"/>
      <c r="M27" s="17"/>
      <c r="N27" s="15"/>
      <c r="O27" s="15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ht="22.9" customHeight="1" x14ac:dyDescent="0.25">
      <c r="A28" s="15"/>
      <c r="B28" s="32"/>
      <c r="C28" s="15"/>
      <c r="D28" s="17"/>
      <c r="E28" s="15"/>
      <c r="F28" s="16"/>
      <c r="G28" s="16"/>
      <c r="H28" s="18"/>
      <c r="I28" s="15"/>
      <c r="J28" s="17"/>
      <c r="K28" s="44"/>
      <c r="L28" s="15"/>
      <c r="M28" s="17"/>
      <c r="N28" s="15"/>
      <c r="O28" s="15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130" x14ac:dyDescent="0.25">
      <c r="A29" s="15"/>
      <c r="B29" s="32"/>
      <c r="C29" s="15"/>
      <c r="D29" s="29"/>
      <c r="E29" s="15"/>
      <c r="F29" s="16"/>
      <c r="G29" s="19"/>
      <c r="H29" s="18"/>
      <c r="I29" s="15"/>
      <c r="J29" s="17"/>
      <c r="K29" s="44"/>
      <c r="L29" s="15"/>
      <c r="M29" s="17"/>
      <c r="N29" s="15"/>
      <c r="O29" s="15"/>
    </row>
    <row r="30" spans="1:130" x14ac:dyDescent="0.25">
      <c r="A30" s="15"/>
      <c r="B30" s="32"/>
      <c r="C30" s="15"/>
      <c r="D30" s="17"/>
      <c r="E30" s="15"/>
      <c r="F30" s="16"/>
      <c r="G30" s="16"/>
      <c r="H30" s="18"/>
      <c r="I30" s="15"/>
      <c r="J30" s="17"/>
      <c r="K30" s="44"/>
      <c r="L30" s="15"/>
      <c r="M30" s="17"/>
      <c r="N30" s="15"/>
      <c r="O30" s="15"/>
    </row>
    <row r="31" spans="1:130" ht="14.5" x14ac:dyDescent="0.25">
      <c r="A31" s="15"/>
      <c r="B31" s="32"/>
      <c r="C31" s="15"/>
      <c r="D31" s="17"/>
      <c r="E31" s="15"/>
      <c r="F31" s="16"/>
      <c r="G31" s="16"/>
      <c r="H31" s="16"/>
      <c r="I31" s="18"/>
      <c r="J31" s="17"/>
      <c r="K31" s="44"/>
      <c r="L31" s="25"/>
      <c r="M31" s="25"/>
      <c r="N31" s="25"/>
      <c r="O31" s="25"/>
    </row>
    <row r="32" spans="1:130" ht="14.5" x14ac:dyDescent="0.25">
      <c r="A32" s="17"/>
      <c r="B32" s="32"/>
      <c r="C32" s="15"/>
      <c r="D32" s="29"/>
      <c r="E32" s="15"/>
      <c r="F32" s="20"/>
      <c r="G32" s="21"/>
      <c r="H32" s="15"/>
      <c r="I32" s="15"/>
      <c r="J32" s="25" t="s">
        <v>26</v>
      </c>
      <c r="K32" s="45"/>
      <c r="L32" s="24"/>
      <c r="M32" s="24"/>
      <c r="N32" s="24"/>
      <c r="O32" s="24"/>
    </row>
    <row r="33" spans="1:15" x14ac:dyDescent="0.25">
      <c r="A33" s="17"/>
      <c r="B33" s="32"/>
      <c r="C33" s="15"/>
      <c r="D33" s="29"/>
      <c r="E33" s="15"/>
      <c r="F33" s="15"/>
      <c r="G33" s="15"/>
      <c r="H33" s="15"/>
      <c r="I33" s="15"/>
      <c r="J33" s="24" t="s">
        <v>27</v>
      </c>
      <c r="K33" s="46"/>
      <c r="L33" s="24"/>
      <c r="M33" s="24"/>
      <c r="N33" s="24"/>
      <c r="O33" s="24"/>
    </row>
    <row r="34" spans="1:15" x14ac:dyDescent="0.25">
      <c r="A34" s="17"/>
      <c r="B34" s="32"/>
      <c r="C34" s="15"/>
      <c r="D34" s="17"/>
      <c r="E34" s="15"/>
      <c r="F34" s="15"/>
      <c r="G34" s="15"/>
      <c r="H34" s="15"/>
      <c r="I34" s="15"/>
      <c r="J34" s="24" t="s">
        <v>28</v>
      </c>
      <c r="K34" s="46"/>
    </row>
    <row r="37" spans="1:15" x14ac:dyDescent="0.25">
      <c r="D37" s="34"/>
    </row>
    <row r="38" spans="1:15" x14ac:dyDescent="0.25">
      <c r="D38" s="34"/>
    </row>
  </sheetData>
  <mergeCells count="36">
    <mergeCell ref="L13:L14"/>
    <mergeCell ref="M13:M14"/>
    <mergeCell ref="N13:N14"/>
    <mergeCell ref="O13:O14"/>
    <mergeCell ref="A19:A20"/>
    <mergeCell ref="J19:J20"/>
    <mergeCell ref="K19:K20"/>
    <mergeCell ref="L19:L20"/>
    <mergeCell ref="M19:M20"/>
    <mergeCell ref="N19:N20"/>
    <mergeCell ref="O19:O20"/>
    <mergeCell ref="B26:E26"/>
    <mergeCell ref="A24:H24"/>
    <mergeCell ref="A23:F23"/>
    <mergeCell ref="J13:J14"/>
    <mergeCell ref="K13:K14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  <mergeCell ref="O9:O10"/>
    <mergeCell ref="J9:J10"/>
    <mergeCell ref="K9:K10"/>
    <mergeCell ref="L9:L10"/>
    <mergeCell ref="M9:M10"/>
    <mergeCell ref="N9:N10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schemas.openxmlformats.org/package/2006/metadata/core-properties"/>
    <ds:schemaRef ds:uri="http://purl.org/dc/elements/1.1/"/>
    <ds:schemaRef ds:uri="http://www.w3.org/XML/1998/namespace"/>
    <ds:schemaRef ds:uri="b0e90202-8514-490b-aa47-458e66aada41"/>
    <ds:schemaRef ds:uri="http://schemas.microsoft.com/office/2006/documentManagement/types"/>
    <ds:schemaRef ds:uri="http://purl.org/dc/terms/"/>
    <ds:schemaRef ds:uri="63ef4d09-7a27-477e-abfe-88d2d0877d32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2021-09-02T10:52:47Z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