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40,2021 SAP srpen 1 pol/"/>
    </mc:Choice>
  </mc:AlternateContent>
  <xr:revisionPtr revIDLastSave="80" documentId="113_{F6708402-5013-4210-B9C7-AA74769EE99A}" xr6:coauthVersionLast="47" xr6:coauthVersionMax="47" xr10:uidLastSave="{68363ACC-79F7-4B38-9AF0-DD2332E7A420}"/>
  <bookViews>
    <workbookView xWindow="1020" yWindow="4690" windowWidth="2879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I13" i="1"/>
  <c r="G13" i="1"/>
  <c r="I12" i="1"/>
  <c r="G12" i="1"/>
  <c r="I10" i="1"/>
  <c r="G10" i="1"/>
  <c r="I9" i="1"/>
  <c r="G9" i="1"/>
  <c r="I8" i="1"/>
  <c r="G8" i="1"/>
  <c r="I7" i="1"/>
  <c r="I15" i="1" s="1"/>
  <c r="G7" i="1"/>
  <c r="G14" i="1" l="1"/>
</calcChain>
</file>

<file path=xl/sharedStrings.xml><?xml version="1.0" encoding="utf-8"?>
<sst xmlns="http://schemas.openxmlformats.org/spreadsheetml/2006/main" count="93" uniqueCount="57">
  <si>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</si>
  <si>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</si>
  <si>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</si>
  <si>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</si>
  <si>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</si>
  <si>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</si>
  <si>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</si>
  <si>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</si>
  <si>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</si>
  <si>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</si>
  <si>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</si>
  <si>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</si>
  <si>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</si>
  <si>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</si>
  <si>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</si>
  <si>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</si>
  <si>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</si>
  <si>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</si>
  <si>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</si>
  <si>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</si>
  <si>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</si>
  <si>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</si>
  <si>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</si>
  <si>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</si>
  <si>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</si>
  <si>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</si>
  <si>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</si>
  <si>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</si>
  <si>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</si>
  <si>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</si>
  <si>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</si>
  <si>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</si>
  <si>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</si>
  <si>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</si>
  <si>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</si>
  <si>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17. listopadu</t>
  </si>
  <si>
    <t>Fakulta materiálově-technologická</t>
  </si>
  <si>
    <t>Studentská</t>
  </si>
  <si>
    <t>DNS_NB_ATYP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</si>
  <si>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40/2021</t>
    </r>
  </si>
  <si>
    <t>DNS_DISK_ATYP</t>
  </si>
  <si>
    <t>DNS_TISK_ATYP</t>
  </si>
  <si>
    <t>DNS_TISK multi_ATYP</t>
  </si>
  <si>
    <t>Fakulta  stavební</t>
  </si>
  <si>
    <t>IT4</t>
  </si>
  <si>
    <t>6231/1B</t>
  </si>
  <si>
    <t>Pavlína Lyčková
pavlina.lyckova@vsb.cz
+420597325334</t>
  </si>
  <si>
    <t>Aurelie Pindorová
aurelie.pindorova@vsb.cz
+420597321329</t>
  </si>
  <si>
    <t>Petra Šutarová
petra.sutarova@vsb.cz
+420597325136</t>
  </si>
  <si>
    <t>Vladěna Hlavatá
vladena.hlavata@vsb.cz
 +420 596 999 586</t>
  </si>
  <si>
    <t xml:space="preserve">DNS_LCD_ATYP </t>
  </si>
  <si>
    <t>Bc. Kubešová Marie
+420 597 325 602
marie.kubesova@vsb.cz</t>
  </si>
  <si>
    <t xml:space="preserve">DNS_PC_ATYP </t>
  </si>
  <si>
    <t>Renáta Hmurová
renata.hmurova@vsb.cz 
+420 596 995 506</t>
  </si>
  <si>
    <t>Ing. Aleš Havel, Ph.D.
ales.havel@vsb.cz
+420597325937</t>
  </si>
  <si>
    <t>FEI</t>
  </si>
  <si>
    <t>DNS_LCD24"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</si>
</sst>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horizontal="right" vertical="center"/>
    </xf>
    <xf numFmtId="0" fontId="0" fillId="0" borderId="12" xfId="0" applyNumberFormat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0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165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3" fontId="0" fillId="0" borderId="12" xfId="0" applyNumberForma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4" borderId="13" xfId="0" applyNumberFormat="1" applyFill="1" applyBorder="1" applyAlignment="1">
      <alignment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9"/>
  <sheetViews>
    <sheetView tabSelected="1" zoomScale="70" zoomScaleNormal="70" workbookViewId="0">
      <selection activeCell="F11" sqref="F11"/>
    </sheetView>
  </sheetViews>
  <sheetFormatPr defaultRowHeight="12.5" x14ac:dyDescent="0.25"/>
  <cols>
    <col min="1" max="1" width="9.7265625" customWidth="1"/>
    <col min="2" max="2" width="4.7265625" style="33" customWidth="1"/>
    <col min="3" max="3" width="26.36328125" customWidth="1"/>
    <col min="4" max="4" width="5.54296875" style="9" bestFit="1" customWidth="1"/>
    <col min="5" max="5" width="3.81640625" style="9" customWidth="1"/>
    <col min="6" max="6" width="13.54296875" customWidth="1"/>
    <col min="7" max="7" width="14.1796875" customWidth="1"/>
    <col min="8" max="8" width="16.54296875" customWidth="1"/>
    <col min="9" max="9" width="14" customWidth="1"/>
    <col min="10" max="10" width="28.08984375" customWidth="1"/>
    <col min="11" max="11" width="19.90625" style="49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79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30" ht="18.5" x14ac:dyDescent="0.25">
      <c r="A2" s="80" t="s">
        <v>39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30" ht="24" customHeight="1" x14ac:dyDescent="0.25">
      <c r="A3" s="81" t="s">
        <v>20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30" ht="4.5" customHeight="1" thickBot="1" x14ac:dyDescent="0.3">
      <c r="A4" s="3"/>
      <c r="B4" s="30"/>
      <c r="C4" s="3"/>
      <c r="D4" s="8"/>
      <c r="E4" s="8"/>
      <c r="F4" s="3"/>
      <c r="G4" s="3"/>
      <c r="H4" s="3"/>
      <c r="I4" s="3"/>
      <c r="J4" s="3"/>
      <c r="K4" s="42"/>
      <c r="L4" s="3"/>
      <c r="M4" s="3"/>
      <c r="N4" s="3"/>
      <c r="O4" s="4"/>
    </row>
    <row r="5" spans="1:130" s="1" customFormat="1" ht="16.149999999999999" customHeight="1" thickTop="1" thickBot="1" x14ac:dyDescent="0.3">
      <c r="A5" s="82" t="s">
        <v>3</v>
      </c>
      <c r="B5" s="84" t="s">
        <v>4</v>
      </c>
      <c r="C5" s="86" t="s">
        <v>7</v>
      </c>
      <c r="D5" s="90" t="s">
        <v>5</v>
      </c>
      <c r="E5" s="90" t="s">
        <v>6</v>
      </c>
      <c r="F5" s="70" t="s">
        <v>19</v>
      </c>
      <c r="G5" s="71"/>
      <c r="H5" s="70" t="s">
        <v>17</v>
      </c>
      <c r="I5" s="71"/>
      <c r="J5" s="5" t="s">
        <v>10</v>
      </c>
      <c r="K5" s="90" t="s">
        <v>12</v>
      </c>
      <c r="L5" s="86" t="s">
        <v>0</v>
      </c>
      <c r="M5" s="5" t="s">
        <v>13</v>
      </c>
      <c r="N5" s="86" t="s">
        <v>1</v>
      </c>
      <c r="O5" s="88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83"/>
      <c r="B6" s="85"/>
      <c r="C6" s="87"/>
      <c r="D6" s="91"/>
      <c r="E6" s="91"/>
      <c r="F6" s="51" t="s">
        <v>8</v>
      </c>
      <c r="G6" s="51" t="s">
        <v>9</v>
      </c>
      <c r="H6" s="51" t="s">
        <v>8</v>
      </c>
      <c r="I6" s="51" t="s">
        <v>9</v>
      </c>
      <c r="J6" s="52" t="s">
        <v>11</v>
      </c>
      <c r="K6" s="91"/>
      <c r="L6" s="87"/>
      <c r="M6" s="52" t="s">
        <v>14</v>
      </c>
      <c r="N6" s="87"/>
      <c r="O6" s="89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" customHeight="1" thickTop="1" thickBot="1" x14ac:dyDescent="0.3">
      <c r="A7" s="53">
        <v>60004943</v>
      </c>
      <c r="B7" s="41">
        <v>10</v>
      </c>
      <c r="C7" s="39" t="s">
        <v>40</v>
      </c>
      <c r="D7" s="62">
        <v>1</v>
      </c>
      <c r="E7" s="39" t="s">
        <v>29</v>
      </c>
      <c r="F7" s="60">
        <v>2420</v>
      </c>
      <c r="G7" s="37">
        <f>D7*F7</f>
        <v>2420</v>
      </c>
      <c r="H7" s="38" t="s">
        <v>23</v>
      </c>
      <c r="I7" s="50" t="e">
        <f t="shared" ref="I7:I10" si="0">H7*D7</f>
        <v>#VALUE!</v>
      </c>
      <c r="J7" s="57" t="s">
        <v>49</v>
      </c>
      <c r="K7" s="54" t="s">
        <v>44</v>
      </c>
      <c r="L7" s="54" t="s">
        <v>37</v>
      </c>
      <c r="M7" s="54" t="s">
        <v>45</v>
      </c>
      <c r="N7" s="54" t="s">
        <v>30</v>
      </c>
      <c r="O7" s="55" t="s">
        <v>31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" customHeight="1" thickBot="1" x14ac:dyDescent="0.3">
      <c r="A8" s="53">
        <v>60004944</v>
      </c>
      <c r="B8" s="41">
        <v>10</v>
      </c>
      <c r="C8" s="39" t="s">
        <v>38</v>
      </c>
      <c r="D8" s="62">
        <v>1</v>
      </c>
      <c r="E8" s="39" t="s">
        <v>29</v>
      </c>
      <c r="F8" s="60">
        <v>44000</v>
      </c>
      <c r="G8" s="37">
        <f>D8*F8</f>
        <v>44000</v>
      </c>
      <c r="H8" s="38" t="s">
        <v>23</v>
      </c>
      <c r="I8" s="50" t="e">
        <f t="shared" si="0"/>
        <v>#VALUE!</v>
      </c>
      <c r="J8" s="57" t="s">
        <v>46</v>
      </c>
      <c r="K8" s="54" t="s">
        <v>34</v>
      </c>
      <c r="L8" s="54" t="s">
        <v>32</v>
      </c>
      <c r="M8" s="54" t="s">
        <v>33</v>
      </c>
      <c r="N8" s="54" t="s">
        <v>30</v>
      </c>
      <c r="O8" s="55" t="s">
        <v>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38" customHeight="1" thickBot="1" x14ac:dyDescent="0.3">
      <c r="A9" s="53">
        <v>60004951</v>
      </c>
      <c r="B9" s="41">
        <v>10</v>
      </c>
      <c r="C9" s="39" t="s">
        <v>41</v>
      </c>
      <c r="D9" s="62">
        <v>1</v>
      </c>
      <c r="E9" s="39" t="s">
        <v>29</v>
      </c>
      <c r="F9" s="60">
        <v>5300</v>
      </c>
      <c r="G9" s="37">
        <f t="shared" ref="G9:G13" si="1">D9*F9</f>
        <v>5300</v>
      </c>
      <c r="H9" s="38" t="s">
        <v>23</v>
      </c>
      <c r="I9" s="50" t="e">
        <f t="shared" si="0"/>
        <v>#VALUE!</v>
      </c>
      <c r="J9" s="57" t="s">
        <v>47</v>
      </c>
      <c r="K9" s="54" t="s">
        <v>43</v>
      </c>
      <c r="L9" s="54" t="s">
        <v>32</v>
      </c>
      <c r="M9" s="54" t="s">
        <v>33</v>
      </c>
      <c r="N9" s="54" t="s">
        <v>30</v>
      </c>
      <c r="O9" s="55" t="s">
        <v>31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38" customHeight="1" thickBot="1" x14ac:dyDescent="0.3">
      <c r="A10" s="53">
        <v>60004952</v>
      </c>
      <c r="B10" s="41">
        <v>10</v>
      </c>
      <c r="C10" s="39" t="s">
        <v>42</v>
      </c>
      <c r="D10" s="62">
        <v>1</v>
      </c>
      <c r="E10" s="39" t="s">
        <v>29</v>
      </c>
      <c r="F10" s="60">
        <v>5500</v>
      </c>
      <c r="G10" s="37">
        <f t="shared" si="1"/>
        <v>5500</v>
      </c>
      <c r="H10" s="38" t="s">
        <v>23</v>
      </c>
      <c r="I10" s="50" t="e">
        <f t="shared" si="0"/>
        <v>#VALUE!</v>
      </c>
      <c r="J10" s="57" t="s">
        <v>48</v>
      </c>
      <c r="K10" s="54" t="s">
        <v>36</v>
      </c>
      <c r="L10" s="54" t="s">
        <v>35</v>
      </c>
      <c r="M10" s="54" t="s">
        <v>33</v>
      </c>
      <c r="N10" s="54" t="s">
        <v>30</v>
      </c>
      <c r="O10" s="55" t="s">
        <v>31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6" customFormat="1" ht="38" customHeight="1" thickBot="1" x14ac:dyDescent="0.3">
      <c r="A11" s="53">
        <v>60004954</v>
      </c>
      <c r="B11" s="41">
        <v>10</v>
      </c>
      <c r="C11" s="61" t="s">
        <v>52</v>
      </c>
      <c r="D11" s="62">
        <v>1</v>
      </c>
      <c r="E11" s="63" t="s">
        <v>29</v>
      </c>
      <c r="F11" s="60">
        <v>16900</v>
      </c>
      <c r="G11" s="37">
        <f>D11*F11</f>
        <v>16900</v>
      </c>
      <c r="H11" s="38" t="s">
        <v>23</v>
      </c>
      <c r="I11" s="50" t="e">
        <f>H11*D11</f>
        <v>#VALUE!</v>
      </c>
      <c r="J11" s="57" t="s">
        <v>53</v>
      </c>
      <c r="K11" s="54">
        <v>9500</v>
      </c>
      <c r="L11" s="54" t="s">
        <v>35</v>
      </c>
      <c r="M11" s="54" t="s">
        <v>33</v>
      </c>
      <c r="N11" s="54" t="s">
        <v>30</v>
      </c>
      <c r="O11" s="55" t="s">
        <v>31</v>
      </c>
      <c r="P11" s="2"/>
      <c r="Q11" s="2"/>
      <c r="R11" s="2"/>
      <c r="S11" s="2"/>
      <c r="T11" s="58"/>
      <c r="U11" s="5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6" customFormat="1" ht="38" customHeight="1" thickBot="1" x14ac:dyDescent="0.3">
      <c r="A12" s="68">
        <v>60004955</v>
      </c>
      <c r="B12" s="41">
        <v>10</v>
      </c>
      <c r="C12" s="61" t="s">
        <v>56</v>
      </c>
      <c r="D12" s="62">
        <v>4</v>
      </c>
      <c r="E12" s="39" t="s">
        <v>29</v>
      </c>
      <c r="F12" s="40">
        <v>3500</v>
      </c>
      <c r="G12" s="37">
        <f t="shared" si="1"/>
        <v>14000</v>
      </c>
      <c r="H12" s="38" t="s">
        <v>23</v>
      </c>
      <c r="I12" s="50" t="e">
        <f t="shared" ref="I12:I13" si="2">H12*D12</f>
        <v>#VALUE!</v>
      </c>
      <c r="J12" s="66" t="s">
        <v>54</v>
      </c>
      <c r="K12" s="67" t="s">
        <v>55</v>
      </c>
      <c r="L12" s="54" t="s">
        <v>35</v>
      </c>
      <c r="M12" s="54" t="s">
        <v>33</v>
      </c>
      <c r="N12" s="54" t="s">
        <v>30</v>
      </c>
      <c r="O12" s="55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38" customHeight="1" thickBot="1" x14ac:dyDescent="0.3">
      <c r="A13" s="69">
        <v>90000009</v>
      </c>
      <c r="B13" s="41">
        <v>10</v>
      </c>
      <c r="C13" s="61" t="s">
        <v>50</v>
      </c>
      <c r="D13" s="62">
        <v>2</v>
      </c>
      <c r="E13" s="39" t="s">
        <v>29</v>
      </c>
      <c r="F13" s="40">
        <v>8600</v>
      </c>
      <c r="G13" s="37">
        <f t="shared" si="1"/>
        <v>17200</v>
      </c>
      <c r="H13" s="38" t="s">
        <v>23</v>
      </c>
      <c r="I13" s="50" t="e">
        <f t="shared" si="2"/>
        <v>#VALUE!</v>
      </c>
      <c r="J13" s="66" t="s">
        <v>51</v>
      </c>
      <c r="K13" s="67">
        <v>9560</v>
      </c>
      <c r="L13" s="64" t="s">
        <v>35</v>
      </c>
      <c r="M13" s="64" t="s">
        <v>33</v>
      </c>
      <c r="N13" s="64" t="s">
        <v>30</v>
      </c>
      <c r="O13" s="65" t="s">
        <v>31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6" customFormat="1" ht="15" thickTop="1" thickBot="1" x14ac:dyDescent="0.3">
      <c r="A14" s="77" t="s">
        <v>15</v>
      </c>
      <c r="B14" s="78"/>
      <c r="C14" s="78"/>
      <c r="D14" s="78"/>
      <c r="E14" s="78"/>
      <c r="F14" s="78"/>
      <c r="G14" s="56">
        <f>SUM(G7:G13)</f>
        <v>105320</v>
      </c>
      <c r="H14" s="35"/>
      <c r="I14" s="35"/>
      <c r="J14" s="35"/>
      <c r="K14" s="43"/>
      <c r="L14" s="22"/>
      <c r="M14" s="22"/>
      <c r="N14" s="22"/>
      <c r="O14" s="3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6" customFormat="1" ht="15" thickTop="1" thickBot="1" x14ac:dyDescent="0.3">
      <c r="A15" s="74" t="s">
        <v>16</v>
      </c>
      <c r="B15" s="75"/>
      <c r="C15" s="75"/>
      <c r="D15" s="75"/>
      <c r="E15" s="75"/>
      <c r="F15" s="75"/>
      <c r="G15" s="75"/>
      <c r="H15" s="76"/>
      <c r="I15" s="7" t="e">
        <f>SUM(I7:I13)</f>
        <v>#VALUE!</v>
      </c>
      <c r="J15" s="23"/>
      <c r="K15" s="44"/>
      <c r="L15" s="26"/>
      <c r="M15" s="27"/>
      <c r="N15" s="26"/>
      <c r="O15" s="2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1" customFormat="1" ht="13.5" thickTop="1" thickBot="1" x14ac:dyDescent="0.3">
      <c r="A16" s="10" t="s">
        <v>21</v>
      </c>
      <c r="B16" s="31"/>
      <c r="C16" s="10"/>
      <c r="D16" s="11"/>
      <c r="E16" s="10"/>
      <c r="F16" s="12"/>
      <c r="G16" s="12"/>
      <c r="H16" s="10"/>
      <c r="I16" s="10"/>
      <c r="J16" s="10"/>
      <c r="K16" s="45"/>
      <c r="L16" s="15"/>
      <c r="M16" s="17"/>
      <c r="N16" s="15"/>
      <c r="O16" s="1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1" customFormat="1" ht="13" thickBot="1" x14ac:dyDescent="0.3">
      <c r="A17" s="13" t="s">
        <v>22</v>
      </c>
      <c r="B17" s="72" t="s">
        <v>23</v>
      </c>
      <c r="C17" s="73"/>
      <c r="D17" s="73"/>
      <c r="E17" s="73"/>
      <c r="F17" s="14" t="s">
        <v>24</v>
      </c>
      <c r="G17" s="15"/>
      <c r="H17" s="16"/>
      <c r="I17" s="15"/>
      <c r="J17" s="17"/>
      <c r="K17" s="46"/>
      <c r="L17" s="15"/>
      <c r="M17" s="17"/>
      <c r="N17" s="15"/>
      <c r="O17" s="1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6" customFormat="1" ht="13" thickBot="1" x14ac:dyDescent="0.3">
      <c r="A18" s="15"/>
      <c r="B18" s="32"/>
      <c r="C18" s="15"/>
      <c r="D18" s="17"/>
      <c r="E18" s="15"/>
      <c r="F18" s="16"/>
      <c r="G18" s="16"/>
      <c r="H18" s="18" t="s">
        <v>25</v>
      </c>
      <c r="I18" s="15"/>
      <c r="J18" s="17"/>
      <c r="K18" s="46"/>
      <c r="L18" s="15"/>
      <c r="M18" s="17"/>
      <c r="N18" s="15"/>
      <c r="O18" s="1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ht="22.9" customHeight="1" x14ac:dyDescent="0.25">
      <c r="A19" s="15"/>
      <c r="B19" s="32"/>
      <c r="C19" s="15"/>
      <c r="D19" s="17"/>
      <c r="E19" s="15"/>
      <c r="F19" s="16"/>
      <c r="G19" s="16"/>
      <c r="H19" s="18"/>
      <c r="I19" s="15"/>
      <c r="J19" s="17"/>
      <c r="K19" s="46"/>
      <c r="L19" s="15"/>
      <c r="M19" s="17"/>
      <c r="N19" s="15"/>
      <c r="O19" s="1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130" x14ac:dyDescent="0.25">
      <c r="A20" s="15"/>
      <c r="B20" s="32"/>
      <c r="C20" s="15"/>
      <c r="D20" s="29"/>
      <c r="E20" s="15"/>
      <c r="F20" s="16"/>
      <c r="G20" s="19"/>
      <c r="H20" s="18"/>
      <c r="I20" s="15"/>
      <c r="J20" s="17"/>
      <c r="K20" s="46"/>
      <c r="L20" s="15"/>
      <c r="M20" s="17"/>
      <c r="N20" s="15"/>
      <c r="O20" s="15"/>
    </row>
    <row r="21" spans="1:130" x14ac:dyDescent="0.25">
      <c r="A21" s="15"/>
      <c r="B21" s="32"/>
      <c r="C21" s="15"/>
      <c r="D21" s="17"/>
      <c r="E21" s="15"/>
      <c r="F21" s="16"/>
      <c r="G21" s="16"/>
      <c r="H21" s="18"/>
      <c r="I21" s="15"/>
      <c r="J21" s="17"/>
      <c r="K21" s="46"/>
      <c r="L21" s="15"/>
      <c r="M21" s="17"/>
      <c r="N21" s="15"/>
      <c r="O21" s="15"/>
    </row>
    <row r="22" spans="1:130" ht="14.5" x14ac:dyDescent="0.25">
      <c r="A22" s="15"/>
      <c r="B22" s="32"/>
      <c r="C22" s="15"/>
      <c r="D22" s="17"/>
      <c r="E22" s="15"/>
      <c r="F22" s="16"/>
      <c r="G22" s="16"/>
      <c r="H22" s="16"/>
      <c r="I22" s="18"/>
      <c r="J22" s="17"/>
      <c r="K22" s="46"/>
      <c r="L22" s="25"/>
      <c r="M22" s="25"/>
      <c r="N22" s="25"/>
      <c r="O22" s="25"/>
    </row>
    <row r="23" spans="1:130" ht="14.5" x14ac:dyDescent="0.25">
      <c r="A23" s="17"/>
      <c r="B23" s="32"/>
      <c r="C23" s="15"/>
      <c r="D23" s="29"/>
      <c r="E23" s="15"/>
      <c r="F23" s="20"/>
      <c r="G23" s="21"/>
      <c r="H23" s="15"/>
      <c r="I23" s="15"/>
      <c r="J23" s="25" t="s">
        <v>26</v>
      </c>
      <c r="K23" s="47"/>
      <c r="L23" s="24"/>
      <c r="M23" s="24"/>
      <c r="N23" s="24"/>
      <c r="O23" s="24"/>
    </row>
    <row r="24" spans="1:130" x14ac:dyDescent="0.25">
      <c r="A24" s="17"/>
      <c r="B24" s="32"/>
      <c r="C24" s="15"/>
      <c r="D24" s="29"/>
      <c r="E24" s="15"/>
      <c r="F24" s="15"/>
      <c r="G24" s="15"/>
      <c r="H24" s="15"/>
      <c r="I24" s="15"/>
      <c r="J24" s="24" t="s">
        <v>27</v>
      </c>
      <c r="K24" s="48"/>
      <c r="L24" s="24"/>
      <c r="M24" s="24"/>
      <c r="N24" s="24"/>
      <c r="O24" s="24"/>
    </row>
    <row r="25" spans="1:130" x14ac:dyDescent="0.25">
      <c r="A25" s="17"/>
      <c r="B25" s="32"/>
      <c r="C25" s="15"/>
      <c r="D25" s="17"/>
      <c r="E25" s="15"/>
      <c r="F25" s="15"/>
      <c r="G25" s="15"/>
      <c r="H25" s="15"/>
      <c r="I25" s="15"/>
      <c r="J25" s="24" t="s">
        <v>28</v>
      </c>
      <c r="K25" s="48"/>
    </row>
    <row r="29" spans="1:130" x14ac:dyDescent="0.25">
      <c r="D29" s="34"/>
    </row>
  </sheetData>
  <mergeCells count="17">
    <mergeCell ref="F5:G5"/>
    <mergeCell ref="H5:I5"/>
    <mergeCell ref="B17:E17"/>
    <mergeCell ref="A15:H15"/>
    <mergeCell ref="A14:F14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0e90202-8514-490b-aa47-458e66aada41"/>
    <ds:schemaRef ds:uri="http://www.w3.org/XML/1998/namespace"/>
    <ds:schemaRef ds:uri="63ef4d09-7a27-477e-abfe-88d2d0877d3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2021-08-20T20:09:50Z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