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filterPrivacy="1" defaultThemeVersion="124226"/>
  <xr:revisionPtr revIDLastSave="35" documentId="8_{92D9A136-6EED-48E2-BC87-45B181839760}" xr6:coauthVersionLast="47" xr6:coauthVersionMax="47" xr10:uidLastSave="{600466FB-98B0-4FC9-82F0-96C8FDE40532}"/>
  <bookViews>
    <workbookView xWindow="1480" yWindow="1480" windowWidth="28790" windowHeight="15460" xr2:uid="{00000000-000D-0000-FFFF-FFFF00000000}"/>
  </bookViews>
  <sheets>
    <sheet name="instalatersky" sheetId="2" r:id="rId1"/>
  </sheets>
  <definedNames>
    <definedName name="_xlnm.Print_Area" localSheetId="0">instalatersky!$A$2:$H$73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7" i="2" l="1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H44" i="2"/>
  <c r="H43" i="2"/>
  <c r="H42" i="2"/>
  <c r="H41" i="2"/>
  <c r="H40" i="2"/>
  <c r="H39" i="2"/>
  <c r="H50" i="2"/>
  <c r="H49" i="2"/>
  <c r="H48" i="2"/>
  <c r="H47" i="2"/>
  <c r="H46" i="2"/>
  <c r="H45" i="2"/>
  <c r="H29" i="2" l="1"/>
  <c r="H26" i="2"/>
  <c r="H25" i="2"/>
  <c r="H24" i="2"/>
  <c r="H16" i="2"/>
  <c r="H17" i="2"/>
  <c r="H18" i="2"/>
  <c r="H14" i="2" l="1"/>
  <c r="H53" i="2" l="1"/>
  <c r="H52" i="2"/>
  <c r="H51" i="2"/>
  <c r="H38" i="2"/>
  <c r="H37" i="2"/>
  <c r="H11" i="2" l="1"/>
  <c r="H10" i="2"/>
  <c r="H9" i="2"/>
  <c r="H27" i="2" l="1"/>
  <c r="H28" i="2"/>
  <c r="H30" i="2"/>
  <c r="H31" i="2"/>
  <c r="H32" i="2"/>
  <c r="H57" i="2" l="1"/>
  <c r="H56" i="2"/>
  <c r="H55" i="2"/>
  <c r="H54" i="2"/>
  <c r="H36" i="2" l="1"/>
  <c r="G58" i="2" s="1"/>
  <c r="E58" i="2"/>
  <c r="H23" i="2"/>
  <c r="H22" i="2"/>
  <c r="G33" i="2" s="1"/>
  <c r="E33" i="2"/>
  <c r="E19" i="2" l="1"/>
  <c r="H15" i="2"/>
  <c r="H13" i="2" l="1"/>
  <c r="H12" i="2" l="1"/>
  <c r="H8" i="2"/>
  <c r="H7" i="2"/>
  <c r="H6" i="2" l="1"/>
  <c r="G19" i="2" l="1"/>
  <c r="G59" i="2" s="1"/>
  <c r="F1041393" i="2"/>
</calcChain>
</file>

<file path=xl/sharedStrings.xml><?xml version="1.0" encoding="utf-8"?>
<sst xmlns="http://schemas.openxmlformats.org/spreadsheetml/2006/main" count="210" uniqueCount="97">
  <si>
    <t>1.</t>
  </si>
  <si>
    <t>2.</t>
  </si>
  <si>
    <t>3.</t>
  </si>
  <si>
    <t>4.</t>
  </si>
  <si>
    <t>5.</t>
  </si>
  <si>
    <t>6.</t>
  </si>
  <si>
    <t>V</t>
  </si>
  <si>
    <t>Cena za jednotku bez DPH</t>
  </si>
  <si>
    <t>Celkem bez DPH</t>
  </si>
  <si>
    <t>Předpoklad za jednotku bez DPH</t>
  </si>
  <si>
    <t>Předpoklad celkem bez DPH</t>
  </si>
  <si>
    <t>Celková nabídková/kupní cena bez DPH:</t>
  </si>
  <si>
    <t>elektronický podpis oprávněné osoby (po převedení do PDF)</t>
  </si>
  <si>
    <t>Datum v elektronickém podpisu</t>
  </si>
  <si>
    <t>(doplní dodavatel)</t>
  </si>
  <si>
    <t>titul, jméno a příjmení, titul (doplní dodavatel)</t>
  </si>
  <si>
    <t>uchazeč - obchodní jméno (doplní dodavatel) nebo razítko:</t>
  </si>
  <si>
    <t>doplní dodavatel</t>
  </si>
  <si>
    <t>Poř čís</t>
  </si>
  <si>
    <t>Mn</t>
  </si>
  <si>
    <t>MJ</t>
  </si>
  <si>
    <t>7.</t>
  </si>
  <si>
    <t>Dodavatel/prodávající prohlašuje, že všechna nabízená položky splňují všechny výše uvedené parametry dle této specifikace.</t>
  </si>
  <si>
    <t>Předmět dodávky do skladu údržby 976, místnost D009, na ulici 17. listopadu 15, Ostrava-Poruba, převezme Renáta Polanská, telefon +420597323344</t>
  </si>
  <si>
    <t>Dodávka do skladu energetiky, převezme Uramová Milena, t.č. 597 321 217, místnost B 109 (Sklad elektro), 17.listopadu 15, Ostrava - Poruba</t>
  </si>
  <si>
    <t>Dodávka pro Ubytovací služby a Stravovací služby, převezme Stupková Jaroslava tel. 596996441, sklad údržby - místnost č. A1/16, Studentská 1770/1, Ostrava - Poruba, 700 32</t>
  </si>
  <si>
    <t>ks</t>
  </si>
  <si>
    <t>Mezisoučet za Ubytovací služby a Stravovací služby:</t>
  </si>
  <si>
    <t>Mezisoučet za sklad elektro:</t>
  </si>
  <si>
    <t>Příloha č. 1 - Specifikace předmětu koupě / veřejné zakázky</t>
  </si>
  <si>
    <t>8.</t>
  </si>
  <si>
    <t>9.</t>
  </si>
  <si>
    <t>10.</t>
  </si>
  <si>
    <t>Koleno HT50 30°</t>
  </si>
  <si>
    <t>11.</t>
  </si>
  <si>
    <t>m</t>
  </si>
  <si>
    <t>12.</t>
  </si>
  <si>
    <t>13.</t>
  </si>
  <si>
    <t>14.</t>
  </si>
  <si>
    <t>15.</t>
  </si>
  <si>
    <t>16.</t>
  </si>
  <si>
    <t>17.</t>
  </si>
  <si>
    <t xml:space="preserve">ks </t>
  </si>
  <si>
    <t>18.</t>
  </si>
  <si>
    <t>19.</t>
  </si>
  <si>
    <t>20.</t>
  </si>
  <si>
    <t>21.</t>
  </si>
  <si>
    <t>22.</t>
  </si>
  <si>
    <t>Dodávka instalatérského materiálu 6/2021</t>
  </si>
  <si>
    <t>GEBO QO univerzální spojka DN 50 (59,7-63,5) x 2“</t>
  </si>
  <si>
    <t>Trubka černá DN 50 - 2" (60,3x3,6mm)</t>
  </si>
  <si>
    <t>GEBO QW univerzální koleno DN50 (59,7-63,5) x 2" oboustranné</t>
  </si>
  <si>
    <t>T-kus vnitřní závit mosaz 3/4"</t>
  </si>
  <si>
    <t>koleno 1" mosazné závit vnější/vnitřní</t>
  </si>
  <si>
    <t>koleno 3/4" mosazné závit vnější/vnitřní</t>
  </si>
  <si>
    <t>panceřové hadičky 1/2" matka - 1/2" závit - 50cm</t>
  </si>
  <si>
    <t>bal</t>
  </si>
  <si>
    <t>samolepící izolace H-DUCT 6 mm STANDARD 1,5m2 -tabule</t>
  </si>
  <si>
    <t>samolepící izolace H-DUCT 20 mm STANDARD 1,5m2 -tabule</t>
  </si>
  <si>
    <t>samolepící izolace H-DUCT 30 mm STANDARD 1,5m2 -tabule</t>
  </si>
  <si>
    <t>venkovní teplotní čidlo QAC31/101 (Landis Staefa)</t>
  </si>
  <si>
    <t>Ventil rohový s filtrem3/8"x1/2"</t>
  </si>
  <si>
    <t>KS</t>
  </si>
  <si>
    <t>Sedátko WC Helena T3550</t>
  </si>
  <si>
    <t>Ventil Pračkový 1/2"x3/4"</t>
  </si>
  <si>
    <t>Kolínko nastěné bez trnu PPR20/1/2"vnitřní závit</t>
  </si>
  <si>
    <t>Šrouby umyvadlové nerez</t>
  </si>
  <si>
    <t>Pračkový sifon nad omítku(venkovní pro pračku a odpad)bílý</t>
  </si>
  <si>
    <t>Trubka HT 50/500</t>
  </si>
  <si>
    <t>koleno HT 50/45</t>
  </si>
  <si>
    <t>koleno Ht 50/30</t>
  </si>
  <si>
    <t>koleno Ht 40/87</t>
  </si>
  <si>
    <t xml:space="preserve">Spona hadicová 16-25 </t>
  </si>
  <si>
    <t>WC kombi Lyra plus 2638 spodní vývod</t>
  </si>
  <si>
    <t>Alca plast Basic - Ovládací tlačítko splachování, chrom/mat M272</t>
  </si>
  <si>
    <t>Mezisoučet za sklad údržby</t>
  </si>
  <si>
    <t xml:space="preserve">Izolace trubek PPR20 tl. 6mm MIRELON </t>
  </si>
  <si>
    <t>Kanalizační trubka KG DN250, délka 100cm</t>
  </si>
  <si>
    <t>Kanalizační trubka KG DN250, délka 200cm</t>
  </si>
  <si>
    <t>Kanalizační trubka KG DN250, délka 300cm</t>
  </si>
  <si>
    <t>Koleno KG DN250 87°</t>
  </si>
  <si>
    <t>Koleno KG DN100 45°</t>
  </si>
  <si>
    <t>Redukce KG DN250/ 100</t>
  </si>
  <si>
    <t>Odbočka KG DN250/110/ 45°</t>
  </si>
  <si>
    <t>Objímka kovová s gumou na potrubí KG DN250</t>
  </si>
  <si>
    <t>kombi šroub M10x100</t>
  </si>
  <si>
    <t>spojovací matice M10, délka 30mm</t>
  </si>
  <si>
    <t>závitová tyč M10 délka 1m</t>
  </si>
  <si>
    <t>Pračkový ventil</t>
  </si>
  <si>
    <t>Koleno PPR 20</t>
  </si>
  <si>
    <t>Koleno PPR 20/ 1/2" vnější závit</t>
  </si>
  <si>
    <t>T kus PPR20/20/20</t>
  </si>
  <si>
    <t>Trubka HT50 délka 50cm</t>
  </si>
  <si>
    <t>Odbočka HT50/50 67°</t>
  </si>
  <si>
    <t>Koleno HT50 45°</t>
  </si>
  <si>
    <t>Zátka HT50</t>
  </si>
  <si>
    <t>Příchytka PPR50 se třmenem plastová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</si>
</sst>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0\ _K_č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i/>
      <sz val="14"/>
      <color indexed="8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i/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charset val="238"/>
    </font>
    <font>
      <sz val="12"/>
      <color rgb="FF373B3D"/>
      <name val="Calibri"/>
      <family val="2"/>
      <charset val="238"/>
      <scheme val="minor"/>
    </font>
    <font>
      <sz val="12"/>
      <color rgb="FF343434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7" fillId="0" borderId="0"/>
    <xf numFmtId="0" fontId="3" fillId="0" borderId="0"/>
    <xf numFmtId="0" fontId="2" fillId="0" borderId="0"/>
    <xf numFmtId="0" fontId="1" fillId="0" borderId="0"/>
  </cellStyleXfs>
  <cellXfs count="113">
    <xf numFmtId="0" fontId="0" fillId="0" borderId="0" xfId="0"/>
    <xf numFmtId="0" fontId="6" fillId="0" borderId="0" xfId="0" applyFont="1" applyFill="1" applyAlignment="1" applyProtection="1">
      <alignment vertical="center"/>
    </xf>
    <xf numFmtId="164" fontId="5" fillId="2" borderId="1" xfId="0" applyNumberFormat="1" applyFont="1" applyFill="1" applyBorder="1" applyAlignment="1" applyProtection="1">
      <alignment horizontal="right" vertical="center"/>
      <protection locked="0"/>
    </xf>
    <xf numFmtId="0" fontId="10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horizontal="right" vertical="center"/>
    </xf>
    <xf numFmtId="0" fontId="6" fillId="0" borderId="0" xfId="0" applyFont="1" applyFill="1" applyAlignment="1" applyProtection="1">
      <alignment horizontal="left" vertical="center"/>
    </xf>
    <xf numFmtId="164" fontId="6" fillId="0" borderId="0" xfId="0" applyNumberFormat="1" applyFont="1" applyFill="1" applyAlignment="1" applyProtection="1">
      <alignment vertical="center"/>
    </xf>
    <xf numFmtId="0" fontId="5" fillId="0" borderId="0" xfId="0" applyFont="1" applyAlignment="1" applyProtection="1">
      <alignment horizontal="center"/>
    </xf>
    <xf numFmtId="164" fontId="5" fillId="0" borderId="0" xfId="0" applyNumberFormat="1" applyFont="1" applyFill="1" applyAlignment="1" applyProtection="1">
      <alignment vertical="center"/>
    </xf>
    <xf numFmtId="0" fontId="16" fillId="0" borderId="0" xfId="0" applyFont="1" applyAlignment="1">
      <alignment vertical="center"/>
    </xf>
    <xf numFmtId="165" fontId="5" fillId="0" borderId="1" xfId="0" applyNumberFormat="1" applyFont="1" applyBorder="1" applyAlignment="1" applyProtection="1">
      <alignment horizontal="center" vertical="top"/>
    </xf>
    <xf numFmtId="0" fontId="6" fillId="0" borderId="0" xfId="0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horizontal="right" vertical="center"/>
    </xf>
    <xf numFmtId="164" fontId="10" fillId="0" borderId="0" xfId="0" applyNumberFormat="1" applyFont="1" applyFill="1" applyBorder="1" applyAlignment="1" applyProtection="1">
      <alignment horizontal="right" vertical="center"/>
    </xf>
    <xf numFmtId="165" fontId="5" fillId="0" borderId="4" xfId="0" applyNumberFormat="1" applyFont="1" applyBorder="1" applyAlignment="1" applyProtection="1">
      <alignment horizontal="center" vertical="top"/>
    </xf>
    <xf numFmtId="164" fontId="5" fillId="2" borderId="4" xfId="0" applyNumberFormat="1" applyFont="1" applyFill="1" applyBorder="1" applyAlignment="1" applyProtection="1">
      <alignment horizontal="right" vertical="center"/>
      <protection locked="0"/>
    </xf>
    <xf numFmtId="0" fontId="10" fillId="0" borderId="0" xfId="0" applyFont="1" applyFill="1" applyBorder="1" applyAlignment="1" applyProtection="1">
      <alignment horizontal="center" vertical="center"/>
    </xf>
    <xf numFmtId="165" fontId="5" fillId="3" borderId="1" xfId="0" applyNumberFormat="1" applyFont="1" applyFill="1" applyBorder="1" applyAlignment="1" applyProtection="1">
      <alignment vertical="center" wrapText="1"/>
      <protection locked="0"/>
    </xf>
    <xf numFmtId="2" fontId="5" fillId="0" borderId="8" xfId="0" applyNumberFormat="1" applyFont="1" applyFill="1" applyBorder="1" applyAlignment="1" applyProtection="1">
      <alignment horizontal="right" vertical="center"/>
    </xf>
    <xf numFmtId="165" fontId="5" fillId="3" borderId="4" xfId="0" applyNumberFormat="1" applyFont="1" applyFill="1" applyBorder="1" applyAlignment="1" applyProtection="1">
      <alignment vertical="center" wrapText="1"/>
      <protection locked="0"/>
    </xf>
    <xf numFmtId="164" fontId="4" fillId="0" borderId="12" xfId="0" applyNumberFormat="1" applyFont="1" applyBorder="1" applyAlignment="1">
      <alignment horizontal="right" vertical="center"/>
    </xf>
    <xf numFmtId="2" fontId="5" fillId="0" borderId="7" xfId="0" applyNumberFormat="1" applyFont="1" applyFill="1" applyBorder="1" applyAlignment="1" applyProtection="1">
      <alignment horizontal="right" vertical="center"/>
    </xf>
    <xf numFmtId="164" fontId="4" fillId="0" borderId="13" xfId="0" applyNumberFormat="1" applyFont="1" applyBorder="1" applyAlignment="1">
      <alignment horizontal="right" vertical="center"/>
    </xf>
    <xf numFmtId="0" fontId="15" fillId="4" borderId="9" xfId="0" applyFont="1" applyFill="1" applyBorder="1" applyAlignment="1" applyProtection="1">
      <alignment horizontal="center" vertical="center" wrapText="1"/>
    </xf>
    <xf numFmtId="0" fontId="14" fillId="4" borderId="10" xfId="0" applyFont="1" applyFill="1" applyBorder="1" applyAlignment="1" applyProtection="1">
      <alignment horizontal="center" vertical="center" wrapText="1"/>
    </xf>
    <xf numFmtId="164" fontId="12" fillId="4" borderId="10" xfId="0" applyNumberFormat="1" applyFont="1" applyFill="1" applyBorder="1" applyAlignment="1">
      <alignment horizontal="center" vertical="center" wrapText="1"/>
    </xf>
    <xf numFmtId="164" fontId="9" fillId="4" borderId="10" xfId="0" applyNumberFormat="1" applyFont="1" applyFill="1" applyBorder="1" applyAlignment="1" applyProtection="1">
      <alignment horizontal="center" vertical="center" wrapText="1"/>
    </xf>
    <xf numFmtId="164" fontId="8" fillId="4" borderId="11" xfId="0" applyNumberFormat="1" applyFont="1" applyFill="1" applyBorder="1" applyAlignment="1" applyProtection="1">
      <alignment horizontal="center" vertical="center" wrapText="1"/>
    </xf>
    <xf numFmtId="0" fontId="18" fillId="4" borderId="10" xfId="1" applyFont="1" applyFill="1" applyBorder="1" applyAlignment="1">
      <alignment horizontal="center" vertical="center" wrapText="1"/>
    </xf>
    <xf numFmtId="0" fontId="19" fillId="4" borderId="1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right" vertical="center"/>
    </xf>
    <xf numFmtId="0" fontId="6" fillId="0" borderId="2" xfId="0" applyFont="1" applyFill="1" applyBorder="1" applyAlignment="1" applyProtection="1">
      <alignment horizontal="left" vertical="center"/>
    </xf>
    <xf numFmtId="0" fontId="10" fillId="0" borderId="2" xfId="0" applyFont="1" applyFill="1" applyBorder="1" applyAlignment="1" applyProtection="1">
      <alignment horizontal="right" vertical="center"/>
    </xf>
    <xf numFmtId="164" fontId="10" fillId="0" borderId="2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 applyProtection="1">
      <alignment horizontal="right" vertical="center"/>
    </xf>
    <xf numFmtId="0" fontId="6" fillId="0" borderId="6" xfId="0" applyFont="1" applyFill="1" applyBorder="1" applyAlignment="1" applyProtection="1">
      <alignment horizontal="left" vertical="center"/>
    </xf>
    <xf numFmtId="0" fontId="10" fillId="0" borderId="6" xfId="0" applyFont="1" applyFill="1" applyBorder="1" applyAlignment="1" applyProtection="1">
      <alignment horizontal="right" vertical="center"/>
    </xf>
    <xf numFmtId="0" fontId="9" fillId="0" borderId="6" xfId="0" applyFont="1" applyFill="1" applyBorder="1" applyAlignment="1" applyProtection="1">
      <alignment horizontal="right" vertical="center"/>
    </xf>
    <xf numFmtId="0" fontId="9" fillId="0" borderId="15" xfId="0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vertical="center"/>
    </xf>
    <xf numFmtId="0" fontId="14" fillId="4" borderId="10" xfId="0" applyFont="1" applyFill="1" applyBorder="1" applyAlignment="1" applyProtection="1">
      <alignment vertical="center" wrapText="1"/>
    </xf>
    <xf numFmtId="0" fontId="6" fillId="0" borderId="6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4" fontId="21" fillId="0" borderId="4" xfId="0" applyNumberFormat="1" applyFont="1" applyBorder="1"/>
    <xf numFmtId="4" fontId="21" fillId="0" borderId="1" xfId="0" applyNumberFormat="1" applyFont="1" applyBorder="1"/>
    <xf numFmtId="165" fontId="22" fillId="0" borderId="4" xfId="0" applyNumberFormat="1" applyFont="1" applyFill="1" applyBorder="1" applyAlignment="1" applyProtection="1">
      <alignment horizontal="center" vertical="center" wrapText="1"/>
      <protection locked="0"/>
    </xf>
    <xf numFmtId="165" fontId="22" fillId="0" borderId="4" xfId="0" applyNumberFormat="1" applyFont="1" applyBorder="1" applyAlignment="1" applyProtection="1">
      <alignment horizontal="center" vertical="top"/>
    </xf>
    <xf numFmtId="164" fontId="22" fillId="2" borderId="4" xfId="0" applyNumberFormat="1" applyFont="1" applyFill="1" applyBorder="1" applyAlignment="1" applyProtection="1">
      <alignment horizontal="right" vertical="center"/>
      <protection locked="0"/>
    </xf>
    <xf numFmtId="164" fontId="23" fillId="0" borderId="12" xfId="0" applyNumberFormat="1" applyFont="1" applyBorder="1" applyAlignment="1">
      <alignment horizontal="right" vertical="center"/>
    </xf>
    <xf numFmtId="165" fontId="22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22" fillId="0" borderId="1" xfId="0" applyNumberFormat="1" applyFont="1" applyBorder="1" applyAlignment="1" applyProtection="1">
      <alignment horizontal="center" vertical="top"/>
    </xf>
    <xf numFmtId="164" fontId="22" fillId="2" borderId="1" xfId="0" applyNumberFormat="1" applyFont="1" applyFill="1" applyBorder="1" applyAlignment="1" applyProtection="1">
      <alignment horizontal="right" vertical="center"/>
      <protection locked="0"/>
    </xf>
    <xf numFmtId="164" fontId="23" fillId="0" borderId="13" xfId="0" applyNumberFormat="1" applyFont="1" applyBorder="1" applyAlignment="1">
      <alignment horizontal="right" vertical="center"/>
    </xf>
    <xf numFmtId="0" fontId="4" fillId="0" borderId="13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1" fontId="5" fillId="0" borderId="8" xfId="0" applyNumberFormat="1" applyFont="1" applyFill="1" applyBorder="1" applyAlignment="1" applyProtection="1">
      <alignment horizontal="right" vertical="center"/>
    </xf>
    <xf numFmtId="1" fontId="5" fillId="0" borderId="7" xfId="0" applyNumberFormat="1" applyFont="1" applyFill="1" applyBorder="1" applyAlignment="1" applyProtection="1">
      <alignment horizontal="right" vertical="center"/>
    </xf>
    <xf numFmtId="0" fontId="19" fillId="4" borderId="10" xfId="0" applyFont="1" applyFill="1" applyBorder="1" applyAlignment="1" applyProtection="1">
      <alignment horizontal="left" vertical="center" wrapText="1"/>
    </xf>
    <xf numFmtId="0" fontId="5" fillId="0" borderId="5" xfId="0" applyFont="1" applyFill="1" applyBorder="1" applyAlignment="1" applyProtection="1">
      <alignment horizontal="right" vertical="center"/>
    </xf>
    <xf numFmtId="0" fontId="5" fillId="0" borderId="6" xfId="0" applyFont="1" applyFill="1" applyBorder="1" applyAlignment="1" applyProtection="1">
      <alignment horizontal="left" vertical="center"/>
    </xf>
    <xf numFmtId="0" fontId="5" fillId="0" borderId="4" xfId="0" applyFont="1" applyBorder="1" applyAlignment="1">
      <alignment horizontal="center" vertical="center"/>
    </xf>
    <xf numFmtId="2" fontId="5" fillId="0" borderId="16" xfId="0" applyNumberFormat="1" applyFont="1" applyFill="1" applyBorder="1" applyAlignment="1" applyProtection="1">
      <alignment horizontal="right" vertical="center"/>
    </xf>
    <xf numFmtId="0" fontId="5" fillId="0" borderId="3" xfId="0" applyFont="1" applyBorder="1" applyAlignment="1">
      <alignment horizontal="center" vertical="center"/>
    </xf>
    <xf numFmtId="164" fontId="5" fillId="2" borderId="3" xfId="0" applyNumberFormat="1" applyFont="1" applyFill="1" applyBorder="1" applyAlignment="1" applyProtection="1">
      <alignment horizontal="right" vertical="center"/>
      <protection locked="0"/>
    </xf>
    <xf numFmtId="0" fontId="10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5" fillId="2" borderId="0" xfId="0" applyFont="1" applyFill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164" fontId="10" fillId="0" borderId="15" xfId="0" applyNumberFormat="1" applyFont="1" applyFill="1" applyBorder="1" applyAlignment="1" applyProtection="1">
      <alignment horizontal="right" vertical="center"/>
    </xf>
    <xf numFmtId="164" fontId="10" fillId="0" borderId="10" xfId="0" applyNumberFormat="1" applyFont="1" applyFill="1" applyBorder="1" applyAlignment="1" applyProtection="1">
      <alignment horizontal="right" vertical="center"/>
    </xf>
    <xf numFmtId="164" fontId="9" fillId="0" borderId="10" xfId="0" applyNumberFormat="1" applyFont="1" applyFill="1" applyBorder="1" applyAlignment="1" applyProtection="1">
      <alignment horizontal="right" vertical="center"/>
    </xf>
    <xf numFmtId="164" fontId="9" fillId="0" borderId="11" xfId="0" applyNumberFormat="1" applyFont="1" applyFill="1" applyBorder="1" applyAlignment="1" applyProtection="1">
      <alignment horizontal="right" vertical="center"/>
    </xf>
    <xf numFmtId="164" fontId="10" fillId="0" borderId="11" xfId="0" applyNumberFormat="1" applyFont="1" applyFill="1" applyBorder="1" applyAlignment="1" applyProtection="1">
      <alignment horizontal="right" vertical="center"/>
    </xf>
    <xf numFmtId="0" fontId="5" fillId="2" borderId="0" xfId="0" applyFont="1" applyFill="1" applyAlignment="1" applyProtection="1">
      <alignment horizontal="center"/>
    </xf>
    <xf numFmtId="0" fontId="13" fillId="0" borderId="0" xfId="0" applyFont="1" applyBorder="1" applyAlignment="1" applyProtection="1">
      <alignment horizontal="center" vertical="center"/>
    </xf>
    <xf numFmtId="0" fontId="16" fillId="0" borderId="4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/>
    <xf numFmtId="0" fontId="16" fillId="0" borderId="1" xfId="0" applyFont="1" applyBorder="1"/>
    <xf numFmtId="0" fontId="25" fillId="0" borderId="1" xfId="0" applyFont="1" applyBorder="1" applyAlignment="1">
      <alignment wrapText="1"/>
    </xf>
    <xf numFmtId="0" fontId="26" fillId="0" borderId="1" xfId="0" applyFont="1" applyBorder="1" applyAlignment="1">
      <alignment wrapText="1"/>
    </xf>
    <xf numFmtId="1" fontId="5" fillId="0" borderId="16" xfId="0" applyNumberFormat="1" applyFont="1" applyFill="1" applyBorder="1" applyAlignment="1" applyProtection="1">
      <alignment horizontal="right" vertical="center"/>
    </xf>
    <xf numFmtId="0" fontId="16" fillId="0" borderId="3" xfId="0" applyFont="1" applyBorder="1"/>
    <xf numFmtId="165" fontId="22" fillId="0" borderId="3" xfId="0" applyNumberFormat="1" applyFont="1" applyFill="1" applyBorder="1" applyAlignment="1" applyProtection="1">
      <alignment horizontal="center" vertical="center" wrapText="1"/>
      <protection locked="0"/>
    </xf>
    <xf numFmtId="165" fontId="22" fillId="0" borderId="3" xfId="0" applyNumberFormat="1" applyFont="1" applyBorder="1" applyAlignment="1" applyProtection="1">
      <alignment horizontal="center" vertical="top"/>
    </xf>
    <xf numFmtId="164" fontId="22" fillId="2" borderId="3" xfId="0" applyNumberFormat="1" applyFont="1" applyFill="1" applyBorder="1" applyAlignment="1" applyProtection="1">
      <alignment horizontal="right" vertical="center"/>
      <protection locked="0"/>
    </xf>
    <xf numFmtId="164" fontId="23" fillId="0" borderId="14" xfId="0" applyNumberFormat="1" applyFont="1" applyBorder="1" applyAlignment="1">
      <alignment horizontal="right" vertical="center"/>
    </xf>
    <xf numFmtId="0" fontId="5" fillId="0" borderId="17" xfId="0" applyFont="1" applyBorder="1" applyAlignment="1">
      <alignment horizontal="center" vertical="center"/>
    </xf>
    <xf numFmtId="0" fontId="0" fillId="0" borderId="17" xfId="0" applyBorder="1" applyAlignment="1">
      <alignment wrapText="1"/>
    </xf>
    <xf numFmtId="0" fontId="5" fillId="0" borderId="1" xfId="0" applyFont="1" applyBorder="1" applyAlignment="1">
      <alignment horizontal="left" vertical="center" wrapText="1"/>
    </xf>
    <xf numFmtId="4" fontId="20" fillId="0" borderId="1" xfId="0" applyNumberFormat="1" applyFont="1" applyBorder="1"/>
    <xf numFmtId="4" fontId="20" fillId="0" borderId="1" xfId="0" applyNumberFormat="1" applyFont="1" applyBorder="1" applyAlignment="1">
      <alignment vertical="center"/>
    </xf>
    <xf numFmtId="4" fontId="21" fillId="0" borderId="1" xfId="0" applyNumberFormat="1" applyFont="1" applyBorder="1" applyAlignment="1">
      <alignment vertical="center"/>
    </xf>
    <xf numFmtId="4" fontId="20" fillId="0" borderId="1" xfId="0" applyNumberFormat="1" applyFont="1" applyBorder="1" applyAlignment="1">
      <alignment wrapText="1"/>
    </xf>
    <xf numFmtId="4" fontId="21" fillId="0" borderId="1" xfId="0" applyNumberFormat="1" applyFont="1" applyBorder="1" applyAlignment="1">
      <alignment wrapText="1"/>
    </xf>
    <xf numFmtId="1" fontId="5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/>
    <xf numFmtId="0" fontId="24" fillId="0" borderId="1" xfId="0" applyFont="1" applyBorder="1" applyAlignment="1">
      <alignment wrapText="1"/>
    </xf>
    <xf numFmtId="0" fontId="24" fillId="0" borderId="1" xfId="0" applyFont="1" applyBorder="1" applyAlignment="1">
      <alignment horizontal="center" wrapText="1"/>
    </xf>
    <xf numFmtId="0" fontId="24" fillId="3" borderId="1" xfId="0" applyFont="1" applyFill="1" applyBorder="1" applyAlignment="1">
      <alignment wrapText="1"/>
    </xf>
    <xf numFmtId="1" fontId="5" fillId="0" borderId="4" xfId="0" applyNumberFormat="1" applyFont="1" applyBorder="1" applyAlignment="1">
      <alignment horizontal="center" vertical="center"/>
    </xf>
    <xf numFmtId="0" fontId="24" fillId="0" borderId="4" xfId="0" applyFont="1" applyBorder="1" applyAlignment="1">
      <alignment wrapText="1"/>
    </xf>
    <xf numFmtId="0" fontId="24" fillId="0" borderId="3" xfId="0" applyFont="1" applyBorder="1" applyAlignment="1">
      <alignment horizontal="center" vertical="center"/>
    </xf>
    <xf numFmtId="0" fontId="24" fillId="3" borderId="3" xfId="0" applyFont="1" applyFill="1" applyBorder="1"/>
    <xf numFmtId="4" fontId="20" fillId="0" borderId="3" xfId="0" applyNumberFormat="1" applyFont="1" applyBorder="1"/>
    <xf numFmtId="4" fontId="21" fillId="0" borderId="3" xfId="0" applyNumberFormat="1" applyFont="1" applyBorder="1"/>
    <xf numFmtId="0" fontId="4" fillId="0" borderId="14" xfId="0" applyNumberFormat="1" applyFont="1" applyBorder="1" applyAlignment="1">
      <alignment horizontal="right" vertical="center"/>
    </xf>
  </cellXfs>
  <cellStyles count="5">
    <cellStyle name="Normální" xfId="0" builtinId="0"/>
    <cellStyle name="Normální 2" xfId="2" xr:uid="{00000000-0005-0000-0000-000001000000}"/>
    <cellStyle name="Normální 3" xfId="1" xr:uid="{00000000-0005-0000-0000-000002000000}"/>
    <cellStyle name="Normální 4" xfId="4" xr:uid="{00000000-0005-0000-0000-000003000000}"/>
    <cellStyle name="Normální 9" xfId="3" xr:uid="{00000000-0005-0000-0000-00000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1041393"/>
  <sheetViews>
    <sheetView tabSelected="1" zoomScale="70" zoomScaleNormal="70" workbookViewId="0">
      <selection activeCell="L38" sqref="L38"/>
    </sheetView>
  </sheetViews>
  <sheetFormatPr defaultColWidth="9.1796875" defaultRowHeight="14.5" x14ac:dyDescent="0.35"/>
  <cols>
    <col min="1" max="1" width="6" style="4" bestFit="1" customWidth="1"/>
    <col min="2" max="2" width="4.453125" style="1" bestFit="1" customWidth="1"/>
    <col min="3" max="3" width="4.1796875" style="5" customWidth="1"/>
    <col min="4" max="4" width="102.1796875" style="1" customWidth="1"/>
    <col min="5" max="5" width="0.26953125" style="6" customWidth="1"/>
    <col min="6" max="6" width="54.453125" style="6" hidden="1" customWidth="1"/>
    <col min="7" max="7" width="18" style="6" customWidth="1"/>
    <col min="8" max="8" width="16.1796875" style="6" customWidth="1"/>
    <col min="9" max="16384" width="9.1796875" style="1"/>
  </cols>
  <sheetData>
    <row r="2" spans="1:8" s="3" customFormat="1" ht="18.5" x14ac:dyDescent="0.35">
      <c r="A2" s="68" t="s">
        <v>29</v>
      </c>
      <c r="B2" s="68"/>
      <c r="C2" s="68"/>
      <c r="D2" s="68"/>
      <c r="E2" s="68"/>
      <c r="F2" s="68"/>
      <c r="G2" s="68"/>
      <c r="H2" s="68"/>
    </row>
    <row r="3" spans="1:8" s="3" customFormat="1" ht="18.5" x14ac:dyDescent="0.35">
      <c r="A3" s="69" t="s">
        <v>48</v>
      </c>
      <c r="B3" s="68"/>
      <c r="C3" s="68"/>
      <c r="D3" s="68"/>
      <c r="E3" s="68"/>
      <c r="F3" s="68"/>
      <c r="G3" s="68"/>
      <c r="H3" s="68"/>
    </row>
    <row r="4" spans="1:8" s="3" customFormat="1" ht="19" thickBot="1" x14ac:dyDescent="0.4">
      <c r="A4" s="17"/>
      <c r="B4" s="40"/>
      <c r="C4" s="17"/>
      <c r="D4" s="17"/>
      <c r="E4" s="17"/>
      <c r="F4" s="17"/>
      <c r="G4" s="17"/>
      <c r="H4" s="17"/>
    </row>
    <row r="5" spans="1:8" s="9" customFormat="1" ht="60" customHeight="1" thickBot="1" x14ac:dyDescent="0.4">
      <c r="A5" s="24" t="s">
        <v>18</v>
      </c>
      <c r="B5" s="41" t="s">
        <v>19</v>
      </c>
      <c r="C5" s="25" t="s">
        <v>20</v>
      </c>
      <c r="D5" s="61" t="s">
        <v>23</v>
      </c>
      <c r="E5" s="26" t="s">
        <v>9</v>
      </c>
      <c r="F5" s="26" t="s">
        <v>10</v>
      </c>
      <c r="G5" s="27" t="s">
        <v>7</v>
      </c>
      <c r="H5" s="28" t="s">
        <v>8</v>
      </c>
    </row>
    <row r="6" spans="1:8" s="9" customFormat="1" ht="15" customHeight="1" x14ac:dyDescent="0.35">
      <c r="A6" s="19" t="s">
        <v>0</v>
      </c>
      <c r="B6" s="92">
        <v>10</v>
      </c>
      <c r="C6" s="92" t="s">
        <v>26</v>
      </c>
      <c r="D6" s="93" t="s">
        <v>61</v>
      </c>
      <c r="E6" s="20"/>
      <c r="F6" s="15"/>
      <c r="G6" s="16" t="s">
        <v>17</v>
      </c>
      <c r="H6" s="21" t="e">
        <f t="shared" ref="H6" si="0">B6*G6</f>
        <v>#VALUE!</v>
      </c>
    </row>
    <row r="7" spans="1:8" s="9" customFormat="1" ht="15.5" x14ac:dyDescent="0.35">
      <c r="A7" s="22" t="s">
        <v>1</v>
      </c>
      <c r="B7" s="56">
        <v>20</v>
      </c>
      <c r="C7" s="56" t="s">
        <v>62</v>
      </c>
      <c r="D7" s="57" t="s">
        <v>63</v>
      </c>
      <c r="E7" s="18"/>
      <c r="F7" s="10"/>
      <c r="G7" s="2" t="s">
        <v>17</v>
      </c>
      <c r="H7" s="23" t="e">
        <f t="shared" ref="H7:H12" si="1">B7*G7</f>
        <v>#VALUE!</v>
      </c>
    </row>
    <row r="8" spans="1:8" s="9" customFormat="1" ht="15" customHeight="1" x14ac:dyDescent="0.35">
      <c r="A8" s="22" t="s">
        <v>2</v>
      </c>
      <c r="B8" s="56">
        <v>10</v>
      </c>
      <c r="C8" s="56" t="s">
        <v>26</v>
      </c>
      <c r="D8" s="58" t="s">
        <v>64</v>
      </c>
      <c r="E8" s="18"/>
      <c r="F8" s="10"/>
      <c r="G8" s="2" t="s">
        <v>17</v>
      </c>
      <c r="H8" s="23" t="e">
        <f t="shared" si="1"/>
        <v>#VALUE!</v>
      </c>
    </row>
    <row r="9" spans="1:8" s="9" customFormat="1" ht="15" customHeight="1" x14ac:dyDescent="0.35">
      <c r="A9" s="22" t="s">
        <v>3</v>
      </c>
      <c r="B9" s="56">
        <v>10</v>
      </c>
      <c r="C9" s="56" t="s">
        <v>26</v>
      </c>
      <c r="D9" s="58" t="s">
        <v>65</v>
      </c>
      <c r="E9" s="18"/>
      <c r="F9" s="10"/>
      <c r="G9" s="2" t="s">
        <v>17</v>
      </c>
      <c r="H9" s="23" t="e">
        <f t="shared" ref="H9:H11" si="2">B9*G9</f>
        <v>#VALUE!</v>
      </c>
    </row>
    <row r="10" spans="1:8" s="9" customFormat="1" ht="15.5" x14ac:dyDescent="0.35">
      <c r="A10" s="22" t="s">
        <v>4</v>
      </c>
      <c r="B10" s="56">
        <v>10</v>
      </c>
      <c r="C10" s="56" t="s">
        <v>26</v>
      </c>
      <c r="D10" s="58" t="s">
        <v>66</v>
      </c>
      <c r="E10" s="18"/>
      <c r="F10" s="10"/>
      <c r="G10" s="2" t="s">
        <v>17</v>
      </c>
      <c r="H10" s="23" t="e">
        <f t="shared" si="2"/>
        <v>#VALUE!</v>
      </c>
    </row>
    <row r="11" spans="1:8" s="9" customFormat="1" ht="15" customHeight="1" x14ac:dyDescent="0.35">
      <c r="A11" s="22" t="s">
        <v>5</v>
      </c>
      <c r="B11" s="56">
        <v>5</v>
      </c>
      <c r="C11" s="56" t="s">
        <v>26</v>
      </c>
      <c r="D11" s="58" t="s">
        <v>67</v>
      </c>
      <c r="E11" s="18"/>
      <c r="F11" s="10"/>
      <c r="G11" s="2" t="s">
        <v>17</v>
      </c>
      <c r="H11" s="23" t="e">
        <f t="shared" si="2"/>
        <v>#VALUE!</v>
      </c>
    </row>
    <row r="12" spans="1:8" s="9" customFormat="1" ht="15" customHeight="1" x14ac:dyDescent="0.35">
      <c r="A12" s="22" t="s">
        <v>21</v>
      </c>
      <c r="B12" s="56">
        <v>5</v>
      </c>
      <c r="C12" s="56" t="s">
        <v>26</v>
      </c>
      <c r="D12" s="58" t="s">
        <v>68</v>
      </c>
      <c r="E12" s="18"/>
      <c r="F12" s="10"/>
      <c r="G12" s="2" t="s">
        <v>17</v>
      </c>
      <c r="H12" s="23" t="e">
        <f t="shared" si="1"/>
        <v>#VALUE!</v>
      </c>
    </row>
    <row r="13" spans="1:8" s="9" customFormat="1" ht="15.5" x14ac:dyDescent="0.35">
      <c r="A13" s="22" t="s">
        <v>30</v>
      </c>
      <c r="B13" s="56">
        <v>5</v>
      </c>
      <c r="C13" s="56" t="s">
        <v>26</v>
      </c>
      <c r="D13" s="58" t="s">
        <v>69</v>
      </c>
      <c r="E13" s="18"/>
      <c r="F13" s="10"/>
      <c r="G13" s="2" t="s">
        <v>17</v>
      </c>
      <c r="H13" s="23" t="e">
        <f t="shared" ref="H13:H18" si="3">B13*G13</f>
        <v>#VALUE!</v>
      </c>
    </row>
    <row r="14" spans="1:8" s="9" customFormat="1" ht="15.5" x14ac:dyDescent="0.35">
      <c r="A14" s="22" t="s">
        <v>31</v>
      </c>
      <c r="B14" s="56">
        <v>5</v>
      </c>
      <c r="C14" s="56" t="s">
        <v>26</v>
      </c>
      <c r="D14" s="58" t="s">
        <v>70</v>
      </c>
      <c r="E14" s="18"/>
      <c r="F14" s="10"/>
      <c r="G14" s="2" t="s">
        <v>17</v>
      </c>
      <c r="H14" s="23" t="e">
        <f t="shared" ref="H14" si="4">B14*G14</f>
        <v>#VALUE!</v>
      </c>
    </row>
    <row r="15" spans="1:8" s="9" customFormat="1" ht="15" customHeight="1" x14ac:dyDescent="0.35">
      <c r="A15" s="22" t="s">
        <v>32</v>
      </c>
      <c r="B15" s="56">
        <v>10</v>
      </c>
      <c r="C15" s="56" t="s">
        <v>26</v>
      </c>
      <c r="D15" s="58" t="s">
        <v>71</v>
      </c>
      <c r="E15" s="18"/>
      <c r="F15" s="10"/>
      <c r="G15" s="2" t="s">
        <v>17</v>
      </c>
      <c r="H15" s="23" t="e">
        <f t="shared" si="3"/>
        <v>#VALUE!</v>
      </c>
    </row>
    <row r="16" spans="1:8" s="9" customFormat="1" ht="15" customHeight="1" x14ac:dyDescent="0.35">
      <c r="A16" s="22" t="s">
        <v>34</v>
      </c>
      <c r="B16" s="56">
        <v>10</v>
      </c>
      <c r="C16" s="56" t="s">
        <v>26</v>
      </c>
      <c r="D16" s="94" t="s">
        <v>72</v>
      </c>
      <c r="E16" s="18"/>
      <c r="F16" s="10"/>
      <c r="G16" s="2" t="s">
        <v>17</v>
      </c>
      <c r="H16" s="23" t="e">
        <f t="shared" si="3"/>
        <v>#VALUE!</v>
      </c>
    </row>
    <row r="17" spans="1:8" s="9" customFormat="1" ht="15" customHeight="1" x14ac:dyDescent="0.35">
      <c r="A17" s="22" t="s">
        <v>36</v>
      </c>
      <c r="B17" s="56">
        <v>1</v>
      </c>
      <c r="C17" s="56" t="s">
        <v>26</v>
      </c>
      <c r="D17" s="58" t="s">
        <v>73</v>
      </c>
      <c r="E17" s="18"/>
      <c r="F17" s="10"/>
      <c r="G17" s="2" t="s">
        <v>17</v>
      </c>
      <c r="H17" s="23" t="e">
        <f t="shared" si="3"/>
        <v>#VALUE!</v>
      </c>
    </row>
    <row r="18" spans="1:8" s="9" customFormat="1" ht="15" customHeight="1" thickBot="1" x14ac:dyDescent="0.4">
      <c r="A18" s="22" t="s">
        <v>37</v>
      </c>
      <c r="B18" s="56">
        <v>5</v>
      </c>
      <c r="C18" s="56" t="s">
        <v>26</v>
      </c>
      <c r="D18" s="58" t="s">
        <v>74</v>
      </c>
      <c r="E18" s="18"/>
      <c r="F18" s="10"/>
      <c r="G18" s="2" t="s">
        <v>17</v>
      </c>
      <c r="H18" s="23" t="e">
        <f t="shared" si="3"/>
        <v>#VALUE!</v>
      </c>
    </row>
    <row r="19" spans="1:8" ht="19" thickBot="1" x14ac:dyDescent="0.4">
      <c r="A19" s="62"/>
      <c r="B19" s="42"/>
      <c r="C19" s="63"/>
      <c r="D19" s="39" t="s">
        <v>75</v>
      </c>
      <c r="E19" s="73">
        <f>SUM(F6:F16)</f>
        <v>0</v>
      </c>
      <c r="F19" s="73"/>
      <c r="G19" s="74" t="e">
        <f>SUM(H6:H18)</f>
        <v>#VALUE!</v>
      </c>
      <c r="H19" s="75"/>
    </row>
    <row r="20" spans="1:8" ht="19" thickBot="1" x14ac:dyDescent="0.4">
      <c r="A20" s="11"/>
      <c r="B20" s="43"/>
      <c r="C20" s="12"/>
      <c r="D20" s="13"/>
      <c r="E20" s="14"/>
      <c r="F20" s="14"/>
      <c r="G20" s="14"/>
      <c r="H20" s="14"/>
    </row>
    <row r="21" spans="1:8" s="9" customFormat="1" ht="60" customHeight="1" thickBot="1" x14ac:dyDescent="0.4">
      <c r="A21" s="24" t="s">
        <v>18</v>
      </c>
      <c r="B21" s="41" t="s">
        <v>19</v>
      </c>
      <c r="C21" s="25" t="s">
        <v>20</v>
      </c>
      <c r="D21" s="29" t="s">
        <v>24</v>
      </c>
      <c r="E21" s="26" t="s">
        <v>9</v>
      </c>
      <c r="F21" s="26" t="s">
        <v>10</v>
      </c>
      <c r="G21" s="27" t="s">
        <v>7</v>
      </c>
      <c r="H21" s="28" t="s">
        <v>8</v>
      </c>
    </row>
    <row r="22" spans="1:8" s="9" customFormat="1" ht="15.5" x14ac:dyDescent="0.35">
      <c r="A22" s="59">
        <v>1</v>
      </c>
      <c r="B22" s="79">
        <v>2</v>
      </c>
      <c r="C22" s="79" t="s">
        <v>26</v>
      </c>
      <c r="D22" s="82" t="s">
        <v>49</v>
      </c>
      <c r="E22" s="47"/>
      <c r="F22" s="48"/>
      <c r="G22" s="49" t="s">
        <v>17</v>
      </c>
      <c r="H22" s="50" t="e">
        <f t="shared" ref="H22:H32" si="5">B22*G22</f>
        <v>#VALUE!</v>
      </c>
    </row>
    <row r="23" spans="1:8" s="9" customFormat="1" ht="15.5" x14ac:dyDescent="0.35">
      <c r="A23" s="60">
        <v>2</v>
      </c>
      <c r="B23" s="80">
        <v>6</v>
      </c>
      <c r="C23" s="80" t="s">
        <v>35</v>
      </c>
      <c r="D23" s="83" t="s">
        <v>50</v>
      </c>
      <c r="E23" s="51"/>
      <c r="F23" s="52"/>
      <c r="G23" s="53" t="s">
        <v>17</v>
      </c>
      <c r="H23" s="54" t="e">
        <f t="shared" si="5"/>
        <v>#VALUE!</v>
      </c>
    </row>
    <row r="24" spans="1:8" s="9" customFormat="1" ht="15.5" x14ac:dyDescent="0.35">
      <c r="A24" s="60">
        <v>3</v>
      </c>
      <c r="B24" s="80">
        <v>2</v>
      </c>
      <c r="C24" s="80" t="s">
        <v>26</v>
      </c>
      <c r="D24" s="83" t="s">
        <v>51</v>
      </c>
      <c r="E24" s="51"/>
      <c r="F24" s="52"/>
      <c r="G24" s="53" t="s">
        <v>17</v>
      </c>
      <c r="H24" s="54" t="e">
        <f t="shared" ref="H24:H26" si="6">B24*G24</f>
        <v>#VALUE!</v>
      </c>
    </row>
    <row r="25" spans="1:8" s="9" customFormat="1" ht="15.5" x14ac:dyDescent="0.35">
      <c r="A25" s="60">
        <v>4</v>
      </c>
      <c r="B25" s="80">
        <v>10</v>
      </c>
      <c r="C25" s="80" t="s">
        <v>26</v>
      </c>
      <c r="D25" s="84" t="s">
        <v>52</v>
      </c>
      <c r="E25" s="51"/>
      <c r="F25" s="52"/>
      <c r="G25" s="53" t="s">
        <v>17</v>
      </c>
      <c r="H25" s="54" t="e">
        <f t="shared" si="6"/>
        <v>#VALUE!</v>
      </c>
    </row>
    <row r="26" spans="1:8" s="9" customFormat="1" ht="15.5" x14ac:dyDescent="0.35">
      <c r="A26" s="60">
        <v>5</v>
      </c>
      <c r="B26" s="80">
        <v>10</v>
      </c>
      <c r="C26" s="80" t="s">
        <v>26</v>
      </c>
      <c r="D26" s="85" t="s">
        <v>53</v>
      </c>
      <c r="E26" s="51"/>
      <c r="F26" s="52"/>
      <c r="G26" s="53" t="s">
        <v>17</v>
      </c>
      <c r="H26" s="54" t="e">
        <f t="shared" si="6"/>
        <v>#VALUE!</v>
      </c>
    </row>
    <row r="27" spans="1:8" s="9" customFormat="1" ht="15.5" x14ac:dyDescent="0.35">
      <c r="A27" s="60">
        <v>6</v>
      </c>
      <c r="B27" s="80">
        <v>10</v>
      </c>
      <c r="C27" s="80" t="s">
        <v>26</v>
      </c>
      <c r="D27" s="85" t="s">
        <v>54</v>
      </c>
      <c r="E27" s="51"/>
      <c r="F27" s="52"/>
      <c r="G27" s="53" t="s">
        <v>17</v>
      </c>
      <c r="H27" s="54" t="e">
        <f t="shared" si="5"/>
        <v>#VALUE!</v>
      </c>
    </row>
    <row r="28" spans="1:8" s="9" customFormat="1" ht="15.5" x14ac:dyDescent="0.35">
      <c r="A28" s="60">
        <v>7</v>
      </c>
      <c r="B28" s="80">
        <v>10</v>
      </c>
      <c r="C28" s="80" t="s">
        <v>26</v>
      </c>
      <c r="D28" s="83" t="s">
        <v>55</v>
      </c>
      <c r="E28" s="51"/>
      <c r="F28" s="52"/>
      <c r="G28" s="53" t="s">
        <v>17</v>
      </c>
      <c r="H28" s="54" t="e">
        <f t="shared" si="5"/>
        <v>#VALUE!</v>
      </c>
    </row>
    <row r="29" spans="1:8" s="9" customFormat="1" ht="15.5" x14ac:dyDescent="0.35">
      <c r="A29" s="60">
        <v>8</v>
      </c>
      <c r="B29" s="80">
        <v>1</v>
      </c>
      <c r="C29" s="80" t="s">
        <v>56</v>
      </c>
      <c r="D29" s="83" t="s">
        <v>57</v>
      </c>
      <c r="E29" s="51"/>
      <c r="F29" s="52"/>
      <c r="G29" s="53" t="s">
        <v>17</v>
      </c>
      <c r="H29" s="54" t="e">
        <f t="shared" ref="H29" si="7">B29*G29</f>
        <v>#VALUE!</v>
      </c>
    </row>
    <row r="30" spans="1:8" s="9" customFormat="1" ht="15.5" x14ac:dyDescent="0.35">
      <c r="A30" s="60">
        <v>9</v>
      </c>
      <c r="B30" s="80">
        <v>1</v>
      </c>
      <c r="C30" s="80" t="s">
        <v>56</v>
      </c>
      <c r="D30" s="83" t="s">
        <v>58</v>
      </c>
      <c r="E30" s="51"/>
      <c r="F30" s="52"/>
      <c r="G30" s="53" t="s">
        <v>17</v>
      </c>
      <c r="H30" s="54" t="e">
        <f t="shared" si="5"/>
        <v>#VALUE!</v>
      </c>
    </row>
    <row r="31" spans="1:8" s="9" customFormat="1" ht="15.5" x14ac:dyDescent="0.35">
      <c r="A31" s="60">
        <v>10</v>
      </c>
      <c r="B31" s="80">
        <v>1</v>
      </c>
      <c r="C31" s="80" t="s">
        <v>56</v>
      </c>
      <c r="D31" s="83" t="s">
        <v>59</v>
      </c>
      <c r="E31" s="51"/>
      <c r="F31" s="52"/>
      <c r="G31" s="53" t="s">
        <v>17</v>
      </c>
      <c r="H31" s="54" t="e">
        <f t="shared" si="5"/>
        <v>#VALUE!</v>
      </c>
    </row>
    <row r="32" spans="1:8" s="9" customFormat="1" ht="16" thickBot="1" x14ac:dyDescent="0.4">
      <c r="A32" s="86">
        <v>11</v>
      </c>
      <c r="B32" s="81">
        <v>1</v>
      </c>
      <c r="C32" s="81" t="s">
        <v>26</v>
      </c>
      <c r="D32" s="87" t="s">
        <v>60</v>
      </c>
      <c r="E32" s="88"/>
      <c r="F32" s="89"/>
      <c r="G32" s="90" t="s">
        <v>17</v>
      </c>
      <c r="H32" s="91" t="e">
        <f t="shared" si="5"/>
        <v>#VALUE!</v>
      </c>
    </row>
    <row r="33" spans="1:8" ht="19" thickBot="1" x14ac:dyDescent="0.4">
      <c r="A33" s="35"/>
      <c r="B33" s="42"/>
      <c r="C33" s="36"/>
      <c r="D33" s="39" t="s">
        <v>28</v>
      </c>
      <c r="E33" s="73">
        <f>SUM(F22:F32)</f>
        <v>0</v>
      </c>
      <c r="F33" s="73"/>
      <c r="G33" s="74" t="e">
        <f>SUM(H22:H32)</f>
        <v>#VALUE!</v>
      </c>
      <c r="H33" s="75"/>
    </row>
    <row r="34" spans="1:8" ht="19" thickBot="1" x14ac:dyDescent="0.4">
      <c r="A34" s="11"/>
      <c r="B34" s="43"/>
      <c r="C34" s="12"/>
      <c r="D34" s="13"/>
      <c r="E34" s="14"/>
      <c r="F34" s="14"/>
      <c r="G34" s="14"/>
      <c r="H34" s="14"/>
    </row>
    <row r="35" spans="1:8" s="9" customFormat="1" ht="60" customHeight="1" thickBot="1" x14ac:dyDescent="0.4">
      <c r="A35" s="24" t="s">
        <v>18</v>
      </c>
      <c r="B35" s="41" t="s">
        <v>19</v>
      </c>
      <c r="C35" s="25" t="s">
        <v>20</v>
      </c>
      <c r="D35" s="30" t="s">
        <v>25</v>
      </c>
      <c r="E35" s="26" t="s">
        <v>9</v>
      </c>
      <c r="F35" s="26" t="s">
        <v>10</v>
      </c>
      <c r="G35" s="27" t="s">
        <v>7</v>
      </c>
      <c r="H35" s="28" t="s">
        <v>8</v>
      </c>
    </row>
    <row r="36" spans="1:8" s="9" customFormat="1" ht="15" customHeight="1" x14ac:dyDescent="0.35">
      <c r="A36" s="19" t="s">
        <v>0</v>
      </c>
      <c r="B36" s="106">
        <v>100</v>
      </c>
      <c r="C36" s="64" t="s">
        <v>35</v>
      </c>
      <c r="D36" s="107" t="s">
        <v>76</v>
      </c>
      <c r="E36" s="45">
        <v>6</v>
      </c>
      <c r="F36" s="45">
        <f t="shared" ref="F36:F37" si="8">SUM(E36*B36)</f>
        <v>600</v>
      </c>
      <c r="G36" s="16" t="s">
        <v>17</v>
      </c>
      <c r="H36" s="21" t="e">
        <f t="shared" ref="H36:H53" si="9">B36*G36</f>
        <v>#VALUE!</v>
      </c>
    </row>
    <row r="37" spans="1:8" s="9" customFormat="1" ht="15" customHeight="1" x14ac:dyDescent="0.35">
      <c r="A37" s="22" t="s">
        <v>1</v>
      </c>
      <c r="B37" s="101">
        <v>1</v>
      </c>
      <c r="C37" s="56" t="s">
        <v>26</v>
      </c>
      <c r="D37" s="102" t="s">
        <v>77</v>
      </c>
      <c r="E37" s="46">
        <v>700</v>
      </c>
      <c r="F37" s="46">
        <f t="shared" si="8"/>
        <v>700</v>
      </c>
      <c r="G37" s="2" t="s">
        <v>17</v>
      </c>
      <c r="H37" s="55" t="e">
        <f t="shared" si="9"/>
        <v>#VALUE!</v>
      </c>
    </row>
    <row r="38" spans="1:8" s="9" customFormat="1" ht="15" customHeight="1" x14ac:dyDescent="0.35">
      <c r="A38" s="22" t="s">
        <v>2</v>
      </c>
      <c r="B38" s="101">
        <v>1</v>
      </c>
      <c r="C38" s="56" t="s">
        <v>26</v>
      </c>
      <c r="D38" s="102" t="s">
        <v>78</v>
      </c>
      <c r="E38" s="95">
        <v>1230</v>
      </c>
      <c r="F38" s="46">
        <f t="shared" ref="F38:F57" si="10">SUM(E38*B38)</f>
        <v>1230</v>
      </c>
      <c r="G38" s="2" t="s">
        <v>17</v>
      </c>
      <c r="H38" s="55" t="e">
        <f t="shared" si="9"/>
        <v>#VALUE!</v>
      </c>
    </row>
    <row r="39" spans="1:8" s="9" customFormat="1" ht="15" customHeight="1" x14ac:dyDescent="0.35">
      <c r="A39" s="22" t="s">
        <v>3</v>
      </c>
      <c r="B39" s="101">
        <v>1</v>
      </c>
      <c r="C39" s="56" t="s">
        <v>26</v>
      </c>
      <c r="D39" s="102" t="s">
        <v>79</v>
      </c>
      <c r="E39" s="46">
        <v>2000</v>
      </c>
      <c r="F39" s="46">
        <f t="shared" si="10"/>
        <v>2000</v>
      </c>
      <c r="G39" s="2" t="s">
        <v>17</v>
      </c>
      <c r="H39" s="55" t="e">
        <f t="shared" si="9"/>
        <v>#VALUE!</v>
      </c>
    </row>
    <row r="40" spans="1:8" s="9" customFormat="1" ht="15" customHeight="1" x14ac:dyDescent="0.35">
      <c r="A40" s="22" t="s">
        <v>4</v>
      </c>
      <c r="B40" s="100">
        <v>1</v>
      </c>
      <c r="C40" s="56" t="s">
        <v>26</v>
      </c>
      <c r="D40" s="103" t="s">
        <v>80</v>
      </c>
      <c r="E40" s="95">
        <v>639</v>
      </c>
      <c r="F40" s="46">
        <f t="shared" si="10"/>
        <v>639</v>
      </c>
      <c r="G40" s="2" t="s">
        <v>17</v>
      </c>
      <c r="H40" s="55" t="e">
        <f t="shared" si="9"/>
        <v>#VALUE!</v>
      </c>
    </row>
    <row r="41" spans="1:8" s="9" customFormat="1" ht="15" customHeight="1" x14ac:dyDescent="0.35">
      <c r="A41" s="22" t="s">
        <v>5</v>
      </c>
      <c r="B41" s="100">
        <v>1</v>
      </c>
      <c r="C41" s="56" t="s">
        <v>26</v>
      </c>
      <c r="D41" s="103" t="s">
        <v>81</v>
      </c>
      <c r="E41" s="46">
        <v>51</v>
      </c>
      <c r="F41" s="46">
        <f t="shared" si="10"/>
        <v>51</v>
      </c>
      <c r="G41" s="2" t="s">
        <v>17</v>
      </c>
      <c r="H41" s="55" t="e">
        <f t="shared" si="9"/>
        <v>#VALUE!</v>
      </c>
    </row>
    <row r="42" spans="1:8" s="9" customFormat="1" ht="15" customHeight="1" x14ac:dyDescent="0.35">
      <c r="A42" s="22" t="s">
        <v>21</v>
      </c>
      <c r="B42" s="100">
        <v>1</v>
      </c>
      <c r="C42" s="56" t="s">
        <v>26</v>
      </c>
      <c r="D42" s="103" t="s">
        <v>82</v>
      </c>
      <c r="E42" s="95">
        <v>600</v>
      </c>
      <c r="F42" s="46">
        <f t="shared" si="10"/>
        <v>600</v>
      </c>
      <c r="G42" s="2" t="s">
        <v>17</v>
      </c>
      <c r="H42" s="55" t="e">
        <f t="shared" si="9"/>
        <v>#VALUE!</v>
      </c>
    </row>
    <row r="43" spans="1:8" s="9" customFormat="1" ht="15" customHeight="1" x14ac:dyDescent="0.35">
      <c r="A43" s="22" t="s">
        <v>30</v>
      </c>
      <c r="B43" s="100">
        <v>2</v>
      </c>
      <c r="C43" s="56" t="s">
        <v>26</v>
      </c>
      <c r="D43" s="103" t="s">
        <v>83</v>
      </c>
      <c r="E43" s="96">
        <v>717</v>
      </c>
      <c r="F43" s="97">
        <f t="shared" si="10"/>
        <v>1434</v>
      </c>
      <c r="G43" s="2" t="s">
        <v>17</v>
      </c>
      <c r="H43" s="55" t="e">
        <f t="shared" si="9"/>
        <v>#VALUE!</v>
      </c>
    </row>
    <row r="44" spans="1:8" s="9" customFormat="1" ht="15" customHeight="1" x14ac:dyDescent="0.35">
      <c r="A44" s="22" t="s">
        <v>31</v>
      </c>
      <c r="B44" s="100">
        <v>8</v>
      </c>
      <c r="C44" s="56" t="s">
        <v>26</v>
      </c>
      <c r="D44" s="103" t="s">
        <v>84</v>
      </c>
      <c r="E44" s="46">
        <v>104</v>
      </c>
      <c r="F44" s="46">
        <f t="shared" si="10"/>
        <v>832</v>
      </c>
      <c r="G44" s="2" t="s">
        <v>17</v>
      </c>
      <c r="H44" s="55" t="e">
        <f t="shared" si="9"/>
        <v>#VALUE!</v>
      </c>
    </row>
    <row r="45" spans="1:8" s="9" customFormat="1" ht="15" customHeight="1" x14ac:dyDescent="0.35">
      <c r="A45" s="22" t="s">
        <v>32</v>
      </c>
      <c r="B45" s="100">
        <v>10</v>
      </c>
      <c r="C45" s="56" t="s">
        <v>26</v>
      </c>
      <c r="D45" s="103" t="s">
        <v>85</v>
      </c>
      <c r="E45" s="46">
        <v>5</v>
      </c>
      <c r="F45" s="46">
        <f t="shared" si="10"/>
        <v>50</v>
      </c>
      <c r="G45" s="2" t="s">
        <v>17</v>
      </c>
      <c r="H45" s="55" t="e">
        <f t="shared" ref="H45:H50" si="11">B45*G45</f>
        <v>#VALUE!</v>
      </c>
    </row>
    <row r="46" spans="1:8" s="9" customFormat="1" ht="15" customHeight="1" x14ac:dyDescent="0.35">
      <c r="A46" s="22" t="s">
        <v>34</v>
      </c>
      <c r="B46" s="100">
        <v>10</v>
      </c>
      <c r="C46" s="56" t="s">
        <v>26</v>
      </c>
      <c r="D46" s="103" t="s">
        <v>86</v>
      </c>
      <c r="E46" s="46">
        <v>10</v>
      </c>
      <c r="F46" s="46">
        <f t="shared" si="10"/>
        <v>100</v>
      </c>
      <c r="G46" s="2" t="s">
        <v>17</v>
      </c>
      <c r="H46" s="55" t="e">
        <f t="shared" si="11"/>
        <v>#VALUE!</v>
      </c>
    </row>
    <row r="47" spans="1:8" s="9" customFormat="1" ht="15" customHeight="1" x14ac:dyDescent="0.35">
      <c r="A47" s="22" t="s">
        <v>36</v>
      </c>
      <c r="B47" s="100">
        <v>1</v>
      </c>
      <c r="C47" s="56" t="s">
        <v>26</v>
      </c>
      <c r="D47" s="103" t="s">
        <v>87</v>
      </c>
      <c r="E47" s="95">
        <v>100</v>
      </c>
      <c r="F47" s="46">
        <f t="shared" si="10"/>
        <v>100</v>
      </c>
      <c r="G47" s="2" t="s">
        <v>17</v>
      </c>
      <c r="H47" s="55" t="e">
        <f t="shared" si="11"/>
        <v>#VALUE!</v>
      </c>
    </row>
    <row r="48" spans="1:8" s="9" customFormat="1" ht="15" customHeight="1" x14ac:dyDescent="0.35">
      <c r="A48" s="22" t="s">
        <v>37</v>
      </c>
      <c r="B48" s="100">
        <v>6</v>
      </c>
      <c r="C48" s="56" t="s">
        <v>26</v>
      </c>
      <c r="D48" s="103" t="s">
        <v>88</v>
      </c>
      <c r="E48" s="95">
        <v>56</v>
      </c>
      <c r="F48" s="46">
        <f t="shared" si="10"/>
        <v>336</v>
      </c>
      <c r="G48" s="2" t="s">
        <v>17</v>
      </c>
      <c r="H48" s="55" t="e">
        <f t="shared" si="11"/>
        <v>#VALUE!</v>
      </c>
    </row>
    <row r="49" spans="1:8" s="9" customFormat="1" ht="15" customHeight="1" x14ac:dyDescent="0.35">
      <c r="A49" s="22" t="s">
        <v>38</v>
      </c>
      <c r="B49" s="100">
        <v>10</v>
      </c>
      <c r="C49" s="56" t="s">
        <v>26</v>
      </c>
      <c r="D49" s="103" t="s">
        <v>89</v>
      </c>
      <c r="E49" s="95">
        <v>2.4</v>
      </c>
      <c r="F49" s="46">
        <f t="shared" si="10"/>
        <v>24</v>
      </c>
      <c r="G49" s="2" t="s">
        <v>17</v>
      </c>
      <c r="H49" s="55" t="e">
        <f t="shared" si="11"/>
        <v>#VALUE!</v>
      </c>
    </row>
    <row r="50" spans="1:8" s="9" customFormat="1" ht="15" customHeight="1" x14ac:dyDescent="0.35">
      <c r="A50" s="22" t="s">
        <v>39</v>
      </c>
      <c r="B50" s="100">
        <v>8</v>
      </c>
      <c r="C50" s="56" t="s">
        <v>26</v>
      </c>
      <c r="D50" s="103" t="s">
        <v>90</v>
      </c>
      <c r="E50" s="95">
        <v>34</v>
      </c>
      <c r="F50" s="46">
        <f t="shared" si="10"/>
        <v>272</v>
      </c>
      <c r="G50" s="2" t="s">
        <v>17</v>
      </c>
      <c r="H50" s="55" t="e">
        <f t="shared" si="11"/>
        <v>#VALUE!</v>
      </c>
    </row>
    <row r="51" spans="1:8" s="9" customFormat="1" ht="15" customHeight="1" x14ac:dyDescent="0.35">
      <c r="A51" s="22" t="s">
        <v>40</v>
      </c>
      <c r="B51" s="104">
        <v>5</v>
      </c>
      <c r="C51" s="56" t="s">
        <v>26</v>
      </c>
      <c r="D51" s="103" t="s">
        <v>91</v>
      </c>
      <c r="E51" s="98">
        <v>25</v>
      </c>
      <c r="F51" s="99">
        <f t="shared" si="10"/>
        <v>125</v>
      </c>
      <c r="G51" s="2" t="s">
        <v>17</v>
      </c>
      <c r="H51" s="55" t="e">
        <f t="shared" si="9"/>
        <v>#VALUE!</v>
      </c>
    </row>
    <row r="52" spans="1:8" s="9" customFormat="1" ht="15" customHeight="1" x14ac:dyDescent="0.35">
      <c r="A52" s="22" t="s">
        <v>41</v>
      </c>
      <c r="B52" s="101">
        <v>5</v>
      </c>
      <c r="C52" s="56" t="s">
        <v>26</v>
      </c>
      <c r="D52" s="103" t="s">
        <v>92</v>
      </c>
      <c r="E52" s="95">
        <v>10</v>
      </c>
      <c r="F52" s="46">
        <f t="shared" si="10"/>
        <v>50</v>
      </c>
      <c r="G52" s="2" t="s">
        <v>17</v>
      </c>
      <c r="H52" s="55" t="e">
        <f t="shared" si="9"/>
        <v>#VALUE!</v>
      </c>
    </row>
    <row r="53" spans="1:8" s="9" customFormat="1" ht="15" customHeight="1" x14ac:dyDescent="0.35">
      <c r="A53" s="22" t="s">
        <v>43</v>
      </c>
      <c r="B53" s="101">
        <v>4</v>
      </c>
      <c r="C53" s="56" t="s">
        <v>42</v>
      </c>
      <c r="D53" s="103" t="s">
        <v>93</v>
      </c>
      <c r="E53" s="95">
        <v>36</v>
      </c>
      <c r="F53" s="46">
        <f t="shared" si="10"/>
        <v>144</v>
      </c>
      <c r="G53" s="2" t="s">
        <v>17</v>
      </c>
      <c r="H53" s="55" t="e">
        <f t="shared" si="9"/>
        <v>#VALUE!</v>
      </c>
    </row>
    <row r="54" spans="1:8" s="9" customFormat="1" ht="15" customHeight="1" x14ac:dyDescent="0.35">
      <c r="A54" s="22" t="s">
        <v>44</v>
      </c>
      <c r="B54" s="101">
        <v>6</v>
      </c>
      <c r="C54" s="56" t="s">
        <v>26</v>
      </c>
      <c r="D54" s="103" t="s">
        <v>94</v>
      </c>
      <c r="E54" s="95">
        <v>12</v>
      </c>
      <c r="F54" s="46">
        <f t="shared" si="10"/>
        <v>72</v>
      </c>
      <c r="G54" s="2" t="s">
        <v>17</v>
      </c>
      <c r="H54" s="55" t="e">
        <f t="shared" ref="H54:H57" si="12">B54*G54</f>
        <v>#VALUE!</v>
      </c>
    </row>
    <row r="55" spans="1:8" s="9" customFormat="1" ht="15" customHeight="1" x14ac:dyDescent="0.35">
      <c r="A55" s="22" t="s">
        <v>45</v>
      </c>
      <c r="B55" s="101">
        <v>6</v>
      </c>
      <c r="C55" s="56" t="s">
        <v>26</v>
      </c>
      <c r="D55" s="103" t="s">
        <v>33</v>
      </c>
      <c r="E55" s="95">
        <v>8</v>
      </c>
      <c r="F55" s="46">
        <f t="shared" si="10"/>
        <v>48</v>
      </c>
      <c r="G55" s="2" t="s">
        <v>17</v>
      </c>
      <c r="H55" s="55" t="e">
        <f t="shared" si="12"/>
        <v>#VALUE!</v>
      </c>
    </row>
    <row r="56" spans="1:8" s="9" customFormat="1" ht="15" customHeight="1" x14ac:dyDescent="0.35">
      <c r="A56" s="22" t="s">
        <v>46</v>
      </c>
      <c r="B56" s="101">
        <v>5</v>
      </c>
      <c r="C56" s="56" t="s">
        <v>26</v>
      </c>
      <c r="D56" s="105" t="s">
        <v>95</v>
      </c>
      <c r="E56" s="95">
        <v>10</v>
      </c>
      <c r="F56" s="46">
        <f t="shared" si="10"/>
        <v>50</v>
      </c>
      <c r="G56" s="2" t="s">
        <v>17</v>
      </c>
      <c r="H56" s="55" t="e">
        <f t="shared" si="12"/>
        <v>#VALUE!</v>
      </c>
    </row>
    <row r="57" spans="1:8" s="9" customFormat="1" ht="15" customHeight="1" thickBot="1" x14ac:dyDescent="0.4">
      <c r="A57" s="65" t="s">
        <v>47</v>
      </c>
      <c r="B57" s="108">
        <v>20</v>
      </c>
      <c r="C57" s="66" t="s">
        <v>26</v>
      </c>
      <c r="D57" s="109" t="s">
        <v>96</v>
      </c>
      <c r="E57" s="110">
        <v>13</v>
      </c>
      <c r="F57" s="111">
        <f t="shared" si="10"/>
        <v>260</v>
      </c>
      <c r="G57" s="67" t="s">
        <v>17</v>
      </c>
      <c r="H57" s="112" t="e">
        <f t="shared" si="12"/>
        <v>#VALUE!</v>
      </c>
    </row>
    <row r="58" spans="1:8" ht="19" thickBot="1" x14ac:dyDescent="0.4">
      <c r="A58" s="35"/>
      <c r="B58" s="42"/>
      <c r="C58" s="36"/>
      <c r="D58" s="38" t="s">
        <v>27</v>
      </c>
      <c r="E58" s="72">
        <f>SUM(F36:F57)</f>
        <v>9717</v>
      </c>
      <c r="F58" s="73"/>
      <c r="G58" s="74" t="e">
        <f>SUM(H36:H57)</f>
        <v>#VALUE!</v>
      </c>
      <c r="H58" s="75"/>
    </row>
    <row r="59" spans="1:8" ht="19" thickBot="1" x14ac:dyDescent="0.4">
      <c r="A59" s="35"/>
      <c r="B59" s="42"/>
      <c r="C59" s="36"/>
      <c r="D59" s="37" t="s">
        <v>11</v>
      </c>
      <c r="E59" s="72"/>
      <c r="F59" s="73"/>
      <c r="G59" s="73" t="e">
        <f>G19+G33+G58</f>
        <v>#VALUE!</v>
      </c>
      <c r="H59" s="76"/>
    </row>
    <row r="60" spans="1:8" ht="18.5" x14ac:dyDescent="0.35">
      <c r="A60" s="31"/>
      <c r="B60" s="44"/>
      <c r="C60" s="32"/>
      <c r="D60" s="33"/>
      <c r="E60" s="34"/>
      <c r="F60" s="34"/>
      <c r="G60" s="34"/>
      <c r="H60" s="34"/>
    </row>
    <row r="61" spans="1:8" x14ac:dyDescent="0.35">
      <c r="A61" s="71" t="s">
        <v>22</v>
      </c>
      <c r="B61" s="71"/>
      <c r="C61" s="71"/>
      <c r="D61" s="71"/>
      <c r="E61" s="71"/>
      <c r="F61" s="71"/>
      <c r="G61" s="71"/>
      <c r="H61" s="71"/>
    </row>
    <row r="62" spans="1:8" x14ac:dyDescent="0.35">
      <c r="A62" s="5"/>
    </row>
    <row r="63" spans="1:8" x14ac:dyDescent="0.35">
      <c r="A63" s="7" t="s">
        <v>6</v>
      </c>
      <c r="B63" s="70" t="s">
        <v>14</v>
      </c>
      <c r="C63" s="70"/>
      <c r="D63" s="70"/>
      <c r="G63" s="8" t="s">
        <v>13</v>
      </c>
    </row>
    <row r="67" spans="4:8" ht="15" customHeight="1" x14ac:dyDescent="0.35"/>
    <row r="70" spans="4:8" x14ac:dyDescent="0.35">
      <c r="D70" s="78" t="s">
        <v>12</v>
      </c>
      <c r="E70" s="78"/>
      <c r="F70" s="78"/>
      <c r="G70" s="78"/>
      <c r="H70" s="78"/>
    </row>
    <row r="71" spans="4:8" x14ac:dyDescent="0.35">
      <c r="D71" s="77" t="s">
        <v>15</v>
      </c>
      <c r="E71" s="77"/>
      <c r="F71" s="77"/>
      <c r="G71" s="77"/>
      <c r="H71" s="77"/>
    </row>
    <row r="72" spans="4:8" x14ac:dyDescent="0.35">
      <c r="D72" s="77" t="s">
        <v>16</v>
      </c>
      <c r="E72" s="77"/>
      <c r="F72" s="77"/>
      <c r="G72" s="77"/>
      <c r="H72" s="77"/>
    </row>
    <row r="1041393" spans="6:6" s="1" customFormat="1" x14ac:dyDescent="0.35">
      <c r="F1041393" s="6">
        <f>SUM(F2:F1041392)</f>
        <v>9717</v>
      </c>
    </row>
  </sheetData>
  <sheetProtection selectLockedCells="1"/>
  <mergeCells count="15">
    <mergeCell ref="D72:H72"/>
    <mergeCell ref="D70:H70"/>
    <mergeCell ref="D71:H71"/>
    <mergeCell ref="E19:F19"/>
    <mergeCell ref="G19:H19"/>
    <mergeCell ref="A2:H2"/>
    <mergeCell ref="A3:H3"/>
    <mergeCell ref="B63:D63"/>
    <mergeCell ref="A61:H61"/>
    <mergeCell ref="E58:F58"/>
    <mergeCell ref="G58:H58"/>
    <mergeCell ref="E33:F33"/>
    <mergeCell ref="E59:F59"/>
    <mergeCell ref="G59:H59"/>
    <mergeCell ref="G33:H33"/>
  </mergeCells>
  <phoneticPr fontId="7" type="noConversion"/>
  <printOptions horizontalCentered="1"/>
  <pageMargins left="0.23622047244094491" right="0.23622047244094491" top="0.43307086614173229" bottom="0.43307086614173229" header="0" footer="0"/>
  <pageSetup paperSize="9" scale="65" orientation="portrait" horizont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4" ma:contentTypeDescription="Vytvoří nový dokument" ma:contentTypeScope="" ma:versionID="41c29a539fed156ae2cbeed24fef97d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ab9fa4b1e39900d0a638619dee23630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EE5B9A4-E6A3-44D6-8D33-226BAA2221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4D71246-8BA4-490A-BEC9-0C590D34EE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1C0BA33-9A04-400F-BE4F-4E38DA51F5BB}">
  <ds:schemaRefs>
    <ds:schemaRef ds:uri="http://purl.org/dc/elements/1.1/"/>
    <ds:schemaRef ds:uri="http://purl.org/dc/terms/"/>
    <ds:schemaRef ds:uri="b0e90202-8514-490b-aa47-458e66aada41"/>
    <ds:schemaRef ds:uri="http://purl.org/dc/dcmitype/"/>
    <ds:schemaRef ds:uri="http://schemas.microsoft.com/office/2006/documentManagement/types"/>
    <ds:schemaRef ds:uri="63ef4d09-7a27-477e-abfe-88d2d0877d32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instalatersky</vt:lpstr>
      <vt:lpstr>instalatersky!Oblast_tisku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2021-07-16T12:12:17Z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