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72" documentId="8_{DD1D53FC-E90C-42C8-BF69-97D33B6E0C37}" xr6:coauthVersionLast="47" xr6:coauthVersionMax="47" xr10:uidLastSave="{12D59C12-9458-40DF-83EC-490CD0B468CF}"/>
  <bookViews>
    <workbookView xWindow="9610" yWindow="3450" windowWidth="28790" windowHeight="15460" xr2:uid="{00000000-000D-0000-FFFF-FFFF00000000}"/>
  </bookViews>
  <sheets>
    <sheet name="zámečnický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9" l="1"/>
  <c r="G37" i="19"/>
  <c r="F34" i="19" l="1"/>
  <c r="F33" i="19"/>
  <c r="F32" i="19"/>
  <c r="F31" i="19"/>
  <c r="F30" i="19"/>
  <c r="F29" i="19"/>
  <c r="F28" i="19"/>
  <c r="F27" i="19"/>
  <c r="F26" i="19"/>
  <c r="F25" i="19"/>
  <c r="F24" i="19"/>
  <c r="F22" i="19"/>
  <c r="F21" i="19"/>
  <c r="F20" i="19"/>
  <c r="F19" i="19"/>
  <c r="F18" i="19"/>
  <c r="F17" i="19"/>
  <c r="F16" i="19"/>
  <c r="F15" i="19"/>
  <c r="F14" i="19"/>
  <c r="F13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34" i="19"/>
  <c r="H16" i="19"/>
  <c r="H15" i="19"/>
  <c r="H14" i="19"/>
  <c r="F9" i="19" l="1"/>
  <c r="F8" i="19"/>
  <c r="F7" i="19"/>
  <c r="F6" i="19"/>
  <c r="H35" i="19" l="1"/>
  <c r="H13" i="19"/>
  <c r="G35" i="19" s="1"/>
  <c r="E35" i="19" l="1"/>
  <c r="E10" i="19" l="1"/>
  <c r="H9" i="19" l="1"/>
  <c r="H8" i="19"/>
  <c r="H7" i="19" l="1"/>
  <c r="H6" i="19" l="1"/>
  <c r="G10" i="19" s="1"/>
  <c r="H10" i="19" l="1"/>
</calcChain>
</file>

<file path=xl/sharedStrings.xml><?xml version="1.0" encoding="utf-8"?>
<sst xmlns="http://schemas.openxmlformats.org/spreadsheetml/2006/main" count="134" uniqueCount="74">
  <si>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</si>
  <si>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</si>
  <si>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</si>
  <si>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</si>
  <si>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</si>
  <si>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</si>
  <si>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</si>
  <si>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</si>
  <si>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</si>
  <si>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</si>
  <si>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</si>
  <si>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</si>
  <si>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</si>
  <si>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</si>
  <si>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</si>
  <si>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</si>
  <si>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</si>
  <si>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</si>
  <si>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</si>
  <si>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</si>
  <si>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</si>
  <si>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</si>
  <si>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</si>
  <si>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</si>
  <si>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</si>
  <si>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</si>
  <si>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</si>
  <si>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</si>
  <si>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</si>
  <si>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Dodávka zámečnického materiálu 8/2021</t>
  </si>
  <si>
    <t>Tvárnice YTONG klasik 100x249x599</t>
  </si>
  <si>
    <t>Jádrová omítka ruční jemná CEMIX pro ruční omítání stěn a stropů, vnitřní a venkovní zrnitost do 15mm, bal. 25kg</t>
  </si>
  <si>
    <t>Flexibilní lepidlo CEMIX FLEX ( bal. 25kg )</t>
  </si>
  <si>
    <t>Ocelová zárubeň 150mm, levá, pro dveře 80cm, pro zazdění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</si>
  <si>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</si>
  <si>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</si>
  <si>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</si>
  <si>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</si>
  <si>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</si>
  <si>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</si>
  <si>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</si>
  <si>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</si>
  <si>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</si>
  <si>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</si>
  <si>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</si>
  <si>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</si>
  <si>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</si>
  <si>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</si>
  <si>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KS</t>
  </si>
  <si>
    <t>pistol proteco na pur pěny celokovová</t>
  </si>
  <si>
    <t>Vodováha magnetická VVM 200</t>
  </si>
  <si>
    <t>Zinek ve spreji 400ml</t>
  </si>
  <si>
    <t>Vědro zednické 20l</t>
  </si>
  <si>
    <t>Sada klíčů TORX T10-50 9ks 18497</t>
  </si>
  <si>
    <t>Pilník dílenský plochý PSO 150/2</t>
  </si>
  <si>
    <t>Vrut univerzální 2,5x16 ŽZn PZ celý/zápustný 1bal/100ks</t>
  </si>
  <si>
    <t>Vrut univerzální 4,0x35 ŽZn PZ celý/zápustný 1bal/100 ks</t>
  </si>
  <si>
    <t>Vrut univerzální 3,5x16 ŽZn PZ celý/zápustný 1bal/100 ks</t>
  </si>
  <si>
    <t>Bit křížový PH2x30mm 8072 02</t>
  </si>
  <si>
    <t>Plech pod dveřní kování . R1/R4/90 nerez</t>
  </si>
  <si>
    <t>Vrták válcový do kovu 6,5 HSS- R DIN 338</t>
  </si>
  <si>
    <t>Vrták válcový do kovu 6,0 HSS- R DIN 338</t>
  </si>
  <si>
    <t>Vrták válcový do kovu 2,0 HSS- R DIN 338</t>
  </si>
  <si>
    <t>Vrták válcový do kovu 3,0 HSS- R DIN 338</t>
  </si>
  <si>
    <t>Vrták příklepový SDS+ 8x160 20753 čtyřbřité</t>
  </si>
  <si>
    <t>Vrták příklepový SDS+ 6x160 20749 čtyřbřité</t>
  </si>
  <si>
    <t>Duše DV 3516x1,50-2,10 37/54-305 vozík</t>
  </si>
  <si>
    <t>Plášt V41 16x1,75x2 47-305 vozík</t>
  </si>
  <si>
    <t>Alkalická mikrotužková baterie GP Super AAA, 4 ks</t>
  </si>
  <si>
    <t>Vytahovače šroubů M3-M30 bez vrtáků KENNEDY</t>
  </si>
  <si>
    <t xml:space="preserve">Vytahovač str.šroubů a vrutů SPED OUT PRO </t>
  </si>
  <si>
    <t>Předmět dodávky do skladu údržby 976, místnost G112A, na ulici 17. listopadu 15, Ostrava-Poruba, převezme Renáta Polanská, telefon +420597323344</t>
  </si>
  <si>
    <t>Předpokládaná kupní cena:</t>
  </si>
  <si>
    <t>Mezisoučet za sklad údržby: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</si>
</sst>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Kč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42424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18" fillId="0" borderId="0"/>
  </cellStyleXfs>
  <cellXfs count="123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65" fontId="6" fillId="0" borderId="0" xfId="0" applyNumberFormat="1" applyFont="1" applyAlignment="1">
      <alignment vertical="center"/>
    </xf>
    <xf numFmtId="165" fontId="6" fillId="0" borderId="0" xfId="0" applyNumberFormat="1" applyFont="1" applyBorder="1" applyAlignment="1">
      <alignment vertical="center"/>
    </xf>
    <xf numFmtId="165" fontId="9" fillId="0" borderId="0" xfId="0" applyNumberFormat="1" applyFont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right"/>
    </xf>
    <xf numFmtId="0" fontId="8" fillId="0" borderId="0" xfId="0" applyFont="1" applyFill="1" applyAlignment="1" applyProtection="1"/>
    <xf numFmtId="0" fontId="8" fillId="0" borderId="0" xfId="0" applyFont="1" applyBorder="1" applyAlignment="1" applyProtection="1">
      <alignment vertical="center"/>
    </xf>
    <xf numFmtId="165" fontId="8" fillId="2" borderId="1" xfId="0" applyNumberFormat="1" applyFont="1" applyFill="1" applyBorder="1" applyAlignment="1" applyProtection="1">
      <alignment horizontal="right" vertical="center"/>
      <protection locked="0"/>
    </xf>
    <xf numFmtId="0" fontId="17" fillId="0" borderId="0" xfId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0" borderId="3" xfId="0" applyFont="1" applyBorder="1" applyAlignment="1" applyProtection="1">
      <alignment horizontal="right" vertical="center"/>
    </xf>
    <xf numFmtId="165" fontId="5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16" fillId="0" borderId="0" xfId="0" applyFont="1" applyBorder="1" applyAlignment="1" applyProtection="1">
      <alignment horizontal="right" vertical="center"/>
    </xf>
    <xf numFmtId="165" fontId="16" fillId="0" borderId="0" xfId="0" applyNumberFormat="1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right" vertical="center" wrapText="1"/>
    </xf>
    <xf numFmtId="165" fontId="12" fillId="0" borderId="3" xfId="0" applyNumberFormat="1" applyFont="1" applyBorder="1" applyAlignment="1">
      <alignment horizontal="right" vertical="center"/>
    </xf>
    <xf numFmtId="165" fontId="13" fillId="0" borderId="3" xfId="0" applyNumberFormat="1" applyFont="1" applyBorder="1" applyAlignment="1" applyProtection="1">
      <alignment horizontal="right" vertical="center"/>
    </xf>
    <xf numFmtId="0" fontId="11" fillId="3" borderId="13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165" fontId="15" fillId="3" borderId="9" xfId="0" applyNumberFormat="1" applyFont="1" applyFill="1" applyBorder="1" applyAlignment="1">
      <alignment horizontal="center" vertical="center" wrapText="1"/>
    </xf>
    <xf numFmtId="165" fontId="14" fillId="3" borderId="9" xfId="0" applyNumberFormat="1" applyFont="1" applyFill="1" applyBorder="1" applyAlignment="1" applyProtection="1">
      <alignment horizontal="center" vertical="center" wrapText="1"/>
    </xf>
    <xf numFmtId="165" fontId="13" fillId="3" borderId="12" xfId="0" applyNumberFormat="1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 applyProtection="1">
      <alignment horizontal="righ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21" fillId="0" borderId="0" xfId="0" applyFont="1" applyBorder="1" applyAlignment="1" applyProtection="1">
      <alignment horizontal="right" vertical="center" wrapText="1"/>
    </xf>
    <xf numFmtId="0" fontId="9" fillId="3" borderId="9" xfId="0" applyFont="1" applyFill="1" applyBorder="1" applyAlignment="1" applyProtection="1">
      <alignment horizontal="right" vertical="center" wrapText="1"/>
    </xf>
    <xf numFmtId="0" fontId="10" fillId="0" borderId="3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20" xfId="0" applyFont="1" applyFill="1" applyBorder="1" applyAlignment="1">
      <alignment horizontal="left" vertical="center"/>
    </xf>
    <xf numFmtId="165" fontId="2" fillId="0" borderId="5" xfId="0" applyNumberFormat="1" applyFont="1" applyBorder="1" applyAlignment="1">
      <alignment horizontal="right" vertical="center"/>
    </xf>
    <xf numFmtId="165" fontId="2" fillId="0" borderId="23" xfId="0" applyNumberFormat="1" applyFont="1" applyBorder="1" applyAlignment="1">
      <alignment horizontal="right" vertical="center"/>
    </xf>
    <xf numFmtId="165" fontId="24" fillId="2" borderId="10" xfId="0" applyNumberFormat="1" applyFont="1" applyFill="1" applyBorder="1" applyAlignment="1" applyProtection="1">
      <alignment horizontal="right" vertical="center"/>
      <protection locked="0"/>
    </xf>
    <xf numFmtId="165" fontId="2" fillId="0" borderId="11" xfId="0" applyNumberFormat="1" applyFont="1" applyBorder="1" applyAlignment="1">
      <alignment horizontal="right" vertical="center"/>
    </xf>
    <xf numFmtId="165" fontId="24" fillId="2" borderId="1" xfId="0" applyNumberFormat="1" applyFont="1" applyFill="1" applyBorder="1" applyAlignment="1" applyProtection="1">
      <alignment horizontal="right" vertical="center"/>
      <protection locked="0"/>
    </xf>
    <xf numFmtId="165" fontId="24" fillId="2" borderId="22" xfId="0" applyNumberFormat="1" applyFont="1" applyFill="1" applyBorder="1" applyAlignment="1" applyProtection="1">
      <alignment horizontal="right" vertical="center"/>
      <protection locked="0"/>
    </xf>
    <xf numFmtId="0" fontId="22" fillId="0" borderId="8" xfId="0" applyFont="1" applyBorder="1" applyAlignment="1">
      <alignment horizontal="center" vertical="center"/>
    </xf>
    <xf numFmtId="165" fontId="8" fillId="2" borderId="10" xfId="0" applyNumberFormat="1" applyFont="1" applyFill="1" applyBorder="1" applyAlignment="1" applyProtection="1">
      <alignment horizontal="right" vertical="center"/>
      <protection locked="0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4" fillId="0" borderId="7" xfId="0" applyFont="1" applyFill="1" applyBorder="1" applyAlignment="1" applyProtection="1">
      <alignment horizontal="right" vertical="center" wrapText="1"/>
    </xf>
    <xf numFmtId="165" fontId="9" fillId="0" borderId="25" xfId="0" applyNumberFormat="1" applyFont="1" applyBorder="1" applyAlignment="1">
      <alignment horizontal="right" vertical="center"/>
    </xf>
    <xf numFmtId="165" fontId="9" fillId="0" borderId="7" xfId="0" applyNumberFormat="1" applyFont="1" applyBorder="1" applyAlignment="1">
      <alignment horizontal="right" vertical="center"/>
    </xf>
    <xf numFmtId="165" fontId="14" fillId="0" borderId="26" xfId="0" applyNumberFormat="1" applyFont="1" applyBorder="1" applyAlignment="1" applyProtection="1">
      <alignment horizontal="right" vertical="center"/>
    </xf>
    <xf numFmtId="165" fontId="14" fillId="0" borderId="27" xfId="0" applyNumberFormat="1" applyFont="1" applyBorder="1" applyAlignment="1" applyProtection="1">
      <alignment horizontal="right" vertical="center"/>
    </xf>
    <xf numFmtId="0" fontId="24" fillId="0" borderId="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8" fillId="2" borderId="0" xfId="0" applyFont="1" applyFill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 wrapText="1"/>
    </xf>
    <xf numFmtId="165" fontId="16" fillId="0" borderId="3" xfId="0" applyNumberFormat="1" applyFont="1" applyBorder="1" applyAlignment="1" applyProtection="1">
      <alignment horizontal="right" vertical="center"/>
    </xf>
    <xf numFmtId="165" fontId="16" fillId="0" borderId="6" xfId="0" applyNumberFormat="1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left"/>
    </xf>
    <xf numFmtId="0" fontId="19" fillId="0" borderId="0" xfId="0" applyFont="1" applyBorder="1" applyAlignment="1" applyProtection="1">
      <alignment horizontal="center" vertical="center"/>
    </xf>
    <xf numFmtId="165" fontId="14" fillId="0" borderId="16" xfId="0" applyNumberFormat="1" applyFont="1" applyBorder="1" applyAlignment="1" applyProtection="1">
      <alignment horizontal="right" vertical="center"/>
    </xf>
    <xf numFmtId="165" fontId="14" fillId="0" borderId="15" xfId="0" applyNumberFormat="1" applyFont="1" applyBorder="1" applyAlignment="1" applyProtection="1">
      <alignment horizontal="right" vertical="center"/>
    </xf>
    <xf numFmtId="165" fontId="9" fillId="0" borderId="17" xfId="0" applyNumberFormat="1" applyFont="1" applyBorder="1" applyAlignment="1">
      <alignment horizontal="right" vertical="center"/>
    </xf>
    <xf numFmtId="165" fontId="9" fillId="0" borderId="18" xfId="0" applyNumberFormat="1" applyFont="1" applyBorder="1" applyAlignment="1">
      <alignment horizontal="right" vertical="center"/>
    </xf>
    <xf numFmtId="0" fontId="22" fillId="0" borderId="21" xfId="0" applyFont="1" applyBorder="1" applyAlignment="1">
      <alignment horizontal="center" vertical="center"/>
    </xf>
    <xf numFmtId="165" fontId="8" fillId="2" borderId="22" xfId="0" applyNumberFormat="1" applyFont="1" applyFill="1" applyBorder="1" applyAlignment="1" applyProtection="1">
      <alignment horizontal="right" vertical="center"/>
      <protection locked="0"/>
    </xf>
    <xf numFmtId="0" fontId="22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wrapText="1"/>
    </xf>
    <xf numFmtId="4" fontId="22" fillId="0" borderId="10" xfId="0" applyNumberFormat="1" applyFont="1" applyBorder="1"/>
    <xf numFmtId="4" fontId="8" fillId="0" borderId="10" xfId="0" applyNumberFormat="1" applyFont="1" applyBorder="1"/>
    <xf numFmtId="0" fontId="2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/>
    <xf numFmtId="1" fontId="8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wrapText="1"/>
    </xf>
    <xf numFmtId="0" fontId="25" fillId="0" borderId="1" xfId="0" applyFont="1" applyBorder="1" applyAlignment="1">
      <alignment horizontal="left" wrapText="1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6" fillId="0" borderId="1" xfId="0" applyFont="1" applyBorder="1"/>
    <xf numFmtId="4" fontId="24" fillId="0" borderId="10" xfId="0" applyNumberFormat="1" applyFont="1" applyBorder="1" applyAlignment="1" applyProtection="1">
      <alignment horizontal="right" vertical="center"/>
      <protection locked="0"/>
    </xf>
    <xf numFmtId="4" fontId="24" fillId="0" borderId="10" xfId="0" applyNumberFormat="1" applyFont="1" applyBorder="1" applyAlignment="1">
      <alignment horizontal="right" vertical="center"/>
    </xf>
    <xf numFmtId="4" fontId="24" fillId="0" borderId="1" xfId="0" applyNumberFormat="1" applyFont="1" applyBorder="1" applyAlignment="1" applyProtection="1">
      <alignment horizontal="right" vertical="center"/>
      <protection locked="0"/>
    </xf>
    <xf numFmtId="4" fontId="24" fillId="0" borderId="1" xfId="0" applyNumberFormat="1" applyFont="1" applyBorder="1" applyAlignment="1">
      <alignment horizontal="right" vertical="center"/>
    </xf>
    <xf numFmtId="0" fontId="24" fillId="0" borderId="10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/>
    </xf>
    <xf numFmtId="0" fontId="26" fillId="0" borderId="22" xfId="0" applyFont="1" applyBorder="1"/>
    <xf numFmtId="4" fontId="24" fillId="0" borderId="22" xfId="0" applyNumberFormat="1" applyFont="1" applyBorder="1" applyAlignment="1">
      <alignment horizontal="right"/>
    </xf>
    <xf numFmtId="1" fontId="8" fillId="0" borderId="22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wrapText="1"/>
    </xf>
    <xf numFmtId="4" fontId="22" fillId="0" borderId="22" xfId="0" applyNumberFormat="1" applyFont="1" applyBorder="1"/>
    <xf numFmtId="4" fontId="8" fillId="0" borderId="22" xfId="0" applyNumberFormat="1" applyFont="1" applyBorder="1"/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8"/>
  <sheetViews>
    <sheetView tabSelected="1" topLeftCell="A4" zoomScale="80" zoomScaleNormal="80" workbookViewId="0">
      <selection activeCell="A41" sqref="A41"/>
    </sheetView>
  </sheetViews>
  <sheetFormatPr defaultColWidth="9.1796875" defaultRowHeight="14.5" x14ac:dyDescent="0.35"/>
  <cols>
    <col min="1" max="1" width="4.26953125" style="2" customWidth="1"/>
    <col min="2" max="2" width="5.1796875" style="56" bestFit="1" customWidth="1"/>
    <col min="3" max="3" width="4.453125" style="1" customWidth="1"/>
    <col min="4" max="4" width="84" style="1" customWidth="1"/>
    <col min="5" max="5" width="30" style="9" customWidth="1"/>
    <col min="6" max="6" width="25.36328125" style="9" bestFit="1" customWidth="1"/>
    <col min="7" max="7" width="13.81640625" style="9" customWidth="1"/>
    <col min="8" max="8" width="14.1796875" style="9" customWidth="1"/>
    <col min="9" max="16384" width="9.1796875" style="1"/>
  </cols>
  <sheetData>
    <row r="2" spans="1:9" ht="16" customHeight="1" x14ac:dyDescent="0.35">
      <c r="A2" s="81" t="s">
        <v>17</v>
      </c>
      <c r="B2" s="81"/>
      <c r="C2" s="81"/>
      <c r="D2" s="81"/>
      <c r="E2" s="81"/>
      <c r="F2" s="81"/>
      <c r="G2" s="81"/>
      <c r="H2" s="81"/>
    </row>
    <row r="3" spans="1:9" s="3" customFormat="1" ht="16" customHeight="1" x14ac:dyDescent="0.35">
      <c r="A3" s="84" t="s">
        <v>29</v>
      </c>
      <c r="B3" s="85"/>
      <c r="C3" s="85"/>
      <c r="D3" s="85"/>
      <c r="E3" s="85"/>
      <c r="F3" s="85"/>
      <c r="G3" s="85"/>
      <c r="H3" s="85"/>
    </row>
    <row r="4" spans="1:9" s="3" customFormat="1" ht="16" customHeight="1" thickBot="1" x14ac:dyDescent="0.4">
      <c r="A4" s="32"/>
      <c r="B4" s="48"/>
      <c r="C4" s="33"/>
      <c r="D4" s="33"/>
      <c r="E4" s="33"/>
      <c r="F4" s="33"/>
      <c r="G4" s="33"/>
      <c r="H4" s="33"/>
    </row>
    <row r="5" spans="1:9" s="3" customFormat="1" ht="47.15" customHeight="1" thickBot="1" x14ac:dyDescent="0.4">
      <c r="A5" s="39" t="s">
        <v>15</v>
      </c>
      <c r="B5" s="49" t="s">
        <v>9</v>
      </c>
      <c r="C5" s="40" t="s">
        <v>0</v>
      </c>
      <c r="D5" s="44" t="s">
        <v>26</v>
      </c>
      <c r="E5" s="41" t="s">
        <v>12</v>
      </c>
      <c r="F5" s="41" t="s">
        <v>13</v>
      </c>
      <c r="G5" s="42" t="s">
        <v>10</v>
      </c>
      <c r="H5" s="43" t="s">
        <v>11</v>
      </c>
    </row>
    <row r="6" spans="1:9" ht="15" customHeight="1" x14ac:dyDescent="0.35">
      <c r="A6" s="67" t="s">
        <v>1</v>
      </c>
      <c r="B6" s="94">
        <v>15</v>
      </c>
      <c r="C6" s="95" t="s">
        <v>28</v>
      </c>
      <c r="D6" s="96" t="s">
        <v>30</v>
      </c>
      <c r="E6" s="97">
        <v>55</v>
      </c>
      <c r="F6" s="98">
        <f>SUM(E6*B6)</f>
        <v>825</v>
      </c>
      <c r="G6" s="68" t="s">
        <v>19</v>
      </c>
      <c r="H6" s="64" t="e">
        <f t="shared" ref="H6:H7" si="0">B6*G6</f>
        <v>#VALUE!</v>
      </c>
    </row>
    <row r="7" spans="1:9" ht="29" x14ac:dyDescent="0.35">
      <c r="A7" s="57" t="s">
        <v>2</v>
      </c>
      <c r="B7" s="99">
        <v>5</v>
      </c>
      <c r="C7" s="100" t="s">
        <v>28</v>
      </c>
      <c r="D7" s="104" t="s">
        <v>31</v>
      </c>
      <c r="E7" s="101">
        <v>105</v>
      </c>
      <c r="F7" s="101">
        <f t="shared" ref="F7:F9" si="1">SUM(E7*B7)</f>
        <v>525</v>
      </c>
      <c r="G7" s="23" t="s">
        <v>19</v>
      </c>
      <c r="H7" s="61" t="e">
        <f t="shared" si="0"/>
        <v>#VALUE!</v>
      </c>
    </row>
    <row r="8" spans="1:9" x14ac:dyDescent="0.35">
      <c r="A8" s="57" t="s">
        <v>3</v>
      </c>
      <c r="B8" s="102">
        <v>4</v>
      </c>
      <c r="C8" s="100" t="s">
        <v>28</v>
      </c>
      <c r="D8" s="103" t="s">
        <v>32</v>
      </c>
      <c r="E8" s="101">
        <v>360</v>
      </c>
      <c r="F8" s="101">
        <f t="shared" si="1"/>
        <v>1440</v>
      </c>
      <c r="G8" s="23" t="s">
        <v>19</v>
      </c>
      <c r="H8" s="61" t="e">
        <f t="shared" ref="H8:H9" si="2">B8*G8</f>
        <v>#VALUE!</v>
      </c>
    </row>
    <row r="9" spans="1:9" ht="15" customHeight="1" thickBot="1" x14ac:dyDescent="0.4">
      <c r="A9" s="92" t="s">
        <v>4</v>
      </c>
      <c r="B9" s="118">
        <v>1</v>
      </c>
      <c r="C9" s="119" t="s">
        <v>28</v>
      </c>
      <c r="D9" s="120" t="s">
        <v>33</v>
      </c>
      <c r="E9" s="121">
        <v>1200</v>
      </c>
      <c r="F9" s="122">
        <f t="shared" si="1"/>
        <v>1200</v>
      </c>
      <c r="G9" s="93" t="s">
        <v>19</v>
      </c>
      <c r="H9" s="62" t="e">
        <f t="shared" si="2"/>
        <v>#VALUE!</v>
      </c>
    </row>
    <row r="10" spans="1:9" s="3" customFormat="1" ht="15" customHeight="1" thickBot="1" x14ac:dyDescent="0.4">
      <c r="A10" s="58"/>
      <c r="B10" s="59"/>
      <c r="C10" s="60"/>
      <c r="D10" s="45" t="s">
        <v>27</v>
      </c>
      <c r="E10" s="90">
        <f>SUM(F6:F9)</f>
        <v>3990</v>
      </c>
      <c r="F10" s="91"/>
      <c r="G10" s="88" t="e">
        <f>SUM(H6:H9)</f>
        <v>#VALUE!</v>
      </c>
      <c r="H10" s="89" t="e">
        <f>SUM(H5:H9)</f>
        <v>#VALUE!</v>
      </c>
    </row>
    <row r="11" spans="1:9" s="3" customFormat="1" ht="15" customHeight="1" thickBot="1" x14ac:dyDescent="0.4">
      <c r="A11" s="69"/>
      <c r="B11" s="70"/>
      <c r="C11" s="71"/>
      <c r="D11" s="72"/>
      <c r="E11" s="73"/>
      <c r="F11" s="74"/>
      <c r="G11" s="75"/>
      <c r="H11" s="76"/>
    </row>
    <row r="12" spans="1:9" s="3" customFormat="1" ht="60" customHeight="1" thickBot="1" x14ac:dyDescent="0.4">
      <c r="A12" s="39" t="s">
        <v>15</v>
      </c>
      <c r="B12" s="49" t="s">
        <v>9</v>
      </c>
      <c r="C12" s="40" t="s">
        <v>0</v>
      </c>
      <c r="D12" s="44" t="s">
        <v>71</v>
      </c>
      <c r="E12" s="41" t="s">
        <v>12</v>
      </c>
      <c r="F12" s="41" t="s">
        <v>13</v>
      </c>
      <c r="G12" s="42" t="s">
        <v>10</v>
      </c>
      <c r="H12" s="43" t="s">
        <v>11</v>
      </c>
      <c r="I12" s="24"/>
    </row>
    <row r="13" spans="1:9" x14ac:dyDescent="0.35">
      <c r="A13" s="105" t="s">
        <v>1</v>
      </c>
      <c r="B13" s="78">
        <v>1</v>
      </c>
      <c r="C13" s="78" t="s">
        <v>48</v>
      </c>
      <c r="D13" s="112" t="s">
        <v>49</v>
      </c>
      <c r="E13" s="108">
        <v>266.76</v>
      </c>
      <c r="F13" s="109">
        <f t="shared" ref="F13:F34" si="3">B13*E13</f>
        <v>266.76</v>
      </c>
      <c r="G13" s="63" t="s">
        <v>19</v>
      </c>
      <c r="H13" s="64" t="e">
        <f t="shared" ref="H13:H34" si="4">B13*G13</f>
        <v>#VALUE!</v>
      </c>
    </row>
    <row r="14" spans="1:9" x14ac:dyDescent="0.35">
      <c r="A14" s="106" t="s">
        <v>2</v>
      </c>
      <c r="B14" s="77">
        <v>1</v>
      </c>
      <c r="C14" s="77" t="s">
        <v>28</v>
      </c>
      <c r="D14" s="107" t="s">
        <v>50</v>
      </c>
      <c r="E14" s="110">
        <v>1040.44</v>
      </c>
      <c r="F14" s="111">
        <f t="shared" si="3"/>
        <v>1040.44</v>
      </c>
      <c r="G14" s="65" t="s">
        <v>19</v>
      </c>
      <c r="H14" s="61" t="e">
        <f t="shared" si="4"/>
        <v>#VALUE!</v>
      </c>
    </row>
    <row r="15" spans="1:9" x14ac:dyDescent="0.35">
      <c r="A15" s="106" t="s">
        <v>3</v>
      </c>
      <c r="B15" s="77">
        <v>2</v>
      </c>
      <c r="C15" s="77" t="s">
        <v>28</v>
      </c>
      <c r="D15" s="113" t="s">
        <v>51</v>
      </c>
      <c r="E15" s="110">
        <v>161.25</v>
      </c>
      <c r="F15" s="111">
        <f t="shared" si="3"/>
        <v>322.5</v>
      </c>
      <c r="G15" s="65" t="s">
        <v>19</v>
      </c>
      <c r="H15" s="61" t="e">
        <f t="shared" si="4"/>
        <v>#VALUE!</v>
      </c>
    </row>
    <row r="16" spans="1:9" x14ac:dyDescent="0.35">
      <c r="A16" s="106" t="s">
        <v>4</v>
      </c>
      <c r="B16" s="77">
        <v>2</v>
      </c>
      <c r="C16" s="77" t="s">
        <v>28</v>
      </c>
      <c r="D16" s="107" t="s">
        <v>52</v>
      </c>
      <c r="E16" s="110">
        <v>45.75</v>
      </c>
      <c r="F16" s="111">
        <f t="shared" si="3"/>
        <v>91.5</v>
      </c>
      <c r="G16" s="65" t="s">
        <v>19</v>
      </c>
      <c r="H16" s="61" t="e">
        <f t="shared" si="4"/>
        <v>#VALUE!</v>
      </c>
    </row>
    <row r="17" spans="1:8" x14ac:dyDescent="0.35">
      <c r="A17" s="106" t="s">
        <v>5</v>
      </c>
      <c r="B17" s="77">
        <v>2</v>
      </c>
      <c r="C17" s="77" t="s">
        <v>28</v>
      </c>
      <c r="D17" s="107" t="s">
        <v>53</v>
      </c>
      <c r="E17" s="110">
        <v>107.72</v>
      </c>
      <c r="F17" s="111">
        <f t="shared" si="3"/>
        <v>215.44</v>
      </c>
      <c r="G17" s="65" t="s">
        <v>19</v>
      </c>
      <c r="H17" s="61" t="e">
        <f t="shared" ref="H17:H33" si="5">B17*G17</f>
        <v>#VALUE!</v>
      </c>
    </row>
    <row r="18" spans="1:8" x14ac:dyDescent="0.35">
      <c r="A18" s="106" t="s">
        <v>6</v>
      </c>
      <c r="B18" s="77">
        <v>1</v>
      </c>
      <c r="C18" s="77" t="s">
        <v>48</v>
      </c>
      <c r="D18" s="107" t="s">
        <v>54</v>
      </c>
      <c r="E18" s="110">
        <v>98.6</v>
      </c>
      <c r="F18" s="111">
        <f t="shared" si="3"/>
        <v>98.6</v>
      </c>
      <c r="G18" s="65" t="s">
        <v>19</v>
      </c>
      <c r="H18" s="61" t="e">
        <f t="shared" si="5"/>
        <v>#VALUE!</v>
      </c>
    </row>
    <row r="19" spans="1:8" ht="15" customHeight="1" x14ac:dyDescent="0.35">
      <c r="A19" s="106" t="s">
        <v>7</v>
      </c>
      <c r="B19" s="77">
        <v>10</v>
      </c>
      <c r="C19" s="77" t="s">
        <v>28</v>
      </c>
      <c r="D19" s="107" t="s">
        <v>55</v>
      </c>
      <c r="E19" s="110">
        <v>11.6</v>
      </c>
      <c r="F19" s="111">
        <f t="shared" si="3"/>
        <v>116</v>
      </c>
      <c r="G19" s="65" t="s">
        <v>19</v>
      </c>
      <c r="H19" s="61" t="e">
        <f t="shared" si="5"/>
        <v>#VALUE!</v>
      </c>
    </row>
    <row r="20" spans="1:8" x14ac:dyDescent="0.35">
      <c r="A20" s="106" t="s">
        <v>8</v>
      </c>
      <c r="B20" s="77">
        <v>6</v>
      </c>
      <c r="C20" s="77" t="s">
        <v>28</v>
      </c>
      <c r="D20" s="107" t="s">
        <v>56</v>
      </c>
      <c r="E20" s="110">
        <v>31.62</v>
      </c>
      <c r="F20" s="111">
        <f t="shared" si="3"/>
        <v>189.72</v>
      </c>
      <c r="G20" s="65" t="s">
        <v>19</v>
      </c>
      <c r="H20" s="61" t="e">
        <f t="shared" si="5"/>
        <v>#VALUE!</v>
      </c>
    </row>
    <row r="21" spans="1:8" x14ac:dyDescent="0.35">
      <c r="A21" s="106" t="s">
        <v>34</v>
      </c>
      <c r="B21" s="77">
        <v>10</v>
      </c>
      <c r="C21" s="77" t="s">
        <v>28</v>
      </c>
      <c r="D21" s="107" t="s">
        <v>57</v>
      </c>
      <c r="E21" s="110">
        <v>17.100000000000001</v>
      </c>
      <c r="F21" s="111">
        <f t="shared" si="3"/>
        <v>171</v>
      </c>
      <c r="G21" s="65" t="s">
        <v>19</v>
      </c>
      <c r="H21" s="61" t="e">
        <f t="shared" si="5"/>
        <v>#VALUE!</v>
      </c>
    </row>
    <row r="22" spans="1:8" x14ac:dyDescent="0.35">
      <c r="A22" s="106" t="s">
        <v>35</v>
      </c>
      <c r="B22" s="77">
        <v>6</v>
      </c>
      <c r="C22" s="77" t="s">
        <v>28</v>
      </c>
      <c r="D22" s="107" t="s">
        <v>58</v>
      </c>
      <c r="E22" s="110">
        <v>14.05</v>
      </c>
      <c r="F22" s="111">
        <f t="shared" si="3"/>
        <v>84.300000000000011</v>
      </c>
      <c r="G22" s="65" t="s">
        <v>19</v>
      </c>
      <c r="H22" s="61" t="e">
        <f t="shared" si="5"/>
        <v>#VALUE!</v>
      </c>
    </row>
    <row r="23" spans="1:8" x14ac:dyDescent="0.35">
      <c r="A23" s="106" t="s">
        <v>36</v>
      </c>
      <c r="B23" s="77">
        <v>3</v>
      </c>
      <c r="C23" s="77" t="s">
        <v>28</v>
      </c>
      <c r="D23" s="107" t="s">
        <v>59</v>
      </c>
      <c r="E23" s="110">
        <v>98.43</v>
      </c>
      <c r="F23" s="111">
        <v>150</v>
      </c>
      <c r="G23" s="65" t="s">
        <v>19</v>
      </c>
      <c r="H23" s="61" t="e">
        <f t="shared" si="5"/>
        <v>#VALUE!</v>
      </c>
    </row>
    <row r="24" spans="1:8" x14ac:dyDescent="0.35">
      <c r="A24" s="106" t="s">
        <v>37</v>
      </c>
      <c r="B24" s="77">
        <v>10</v>
      </c>
      <c r="C24" s="77" t="s">
        <v>28</v>
      </c>
      <c r="D24" s="107" t="s">
        <v>60</v>
      </c>
      <c r="E24" s="110">
        <v>12.41</v>
      </c>
      <c r="F24" s="111">
        <f t="shared" si="3"/>
        <v>124.1</v>
      </c>
      <c r="G24" s="65" t="s">
        <v>19</v>
      </c>
      <c r="H24" s="61" t="e">
        <f t="shared" si="5"/>
        <v>#VALUE!</v>
      </c>
    </row>
    <row r="25" spans="1:8" ht="15" customHeight="1" x14ac:dyDescent="0.35">
      <c r="A25" s="106" t="s">
        <v>38</v>
      </c>
      <c r="B25" s="77">
        <v>10</v>
      </c>
      <c r="C25" s="77" t="s">
        <v>28</v>
      </c>
      <c r="D25" s="107" t="s">
        <v>61</v>
      </c>
      <c r="E25" s="110">
        <v>11.04</v>
      </c>
      <c r="F25" s="111">
        <f t="shared" si="3"/>
        <v>110.39999999999999</v>
      </c>
      <c r="G25" s="65" t="s">
        <v>19</v>
      </c>
      <c r="H25" s="61" t="e">
        <f t="shared" si="5"/>
        <v>#VALUE!</v>
      </c>
    </row>
    <row r="26" spans="1:8" x14ac:dyDescent="0.35">
      <c r="A26" s="106" t="s">
        <v>39</v>
      </c>
      <c r="B26" s="77">
        <v>10</v>
      </c>
      <c r="C26" s="77" t="s">
        <v>28</v>
      </c>
      <c r="D26" s="107" t="s">
        <v>62</v>
      </c>
      <c r="E26" s="110">
        <v>4.7300000000000004</v>
      </c>
      <c r="F26" s="111">
        <f t="shared" si="3"/>
        <v>47.300000000000004</v>
      </c>
      <c r="G26" s="65" t="s">
        <v>19</v>
      </c>
      <c r="H26" s="61" t="e">
        <f t="shared" si="5"/>
        <v>#VALUE!</v>
      </c>
    </row>
    <row r="27" spans="1:8" x14ac:dyDescent="0.35">
      <c r="A27" s="106" t="s">
        <v>40</v>
      </c>
      <c r="B27" s="77">
        <v>10</v>
      </c>
      <c r="C27" s="77" t="s">
        <v>28</v>
      </c>
      <c r="D27" s="107" t="s">
        <v>63</v>
      </c>
      <c r="E27" s="110">
        <v>3.65</v>
      </c>
      <c r="F27" s="111">
        <f t="shared" si="3"/>
        <v>36.5</v>
      </c>
      <c r="G27" s="65" t="s">
        <v>19</v>
      </c>
      <c r="H27" s="61" t="e">
        <f t="shared" si="5"/>
        <v>#VALUE!</v>
      </c>
    </row>
    <row r="28" spans="1:8" x14ac:dyDescent="0.35">
      <c r="A28" s="106" t="s">
        <v>41</v>
      </c>
      <c r="B28" s="77">
        <v>3</v>
      </c>
      <c r="C28" s="77" t="s">
        <v>28</v>
      </c>
      <c r="D28" s="107" t="s">
        <v>64</v>
      </c>
      <c r="E28" s="110">
        <v>22.95</v>
      </c>
      <c r="F28" s="111">
        <f t="shared" si="3"/>
        <v>68.849999999999994</v>
      </c>
      <c r="G28" s="65" t="s">
        <v>19</v>
      </c>
      <c r="H28" s="61" t="e">
        <f t="shared" si="5"/>
        <v>#VALUE!</v>
      </c>
    </row>
    <row r="29" spans="1:8" x14ac:dyDescent="0.35">
      <c r="A29" s="106" t="s">
        <v>42</v>
      </c>
      <c r="B29" s="77">
        <v>3</v>
      </c>
      <c r="C29" s="77" t="s">
        <v>28</v>
      </c>
      <c r="D29" s="107" t="s">
        <v>65</v>
      </c>
      <c r="E29" s="110">
        <v>23.86</v>
      </c>
      <c r="F29" s="111">
        <f t="shared" si="3"/>
        <v>71.58</v>
      </c>
      <c r="G29" s="65" t="s">
        <v>19</v>
      </c>
      <c r="H29" s="61" t="e">
        <f t="shared" si="5"/>
        <v>#VALUE!</v>
      </c>
    </row>
    <row r="30" spans="1:8" x14ac:dyDescent="0.35">
      <c r="A30" s="106" t="s">
        <v>43</v>
      </c>
      <c r="B30" s="77">
        <v>2</v>
      </c>
      <c r="C30" s="77" t="s">
        <v>28</v>
      </c>
      <c r="D30" s="113" t="s">
        <v>66</v>
      </c>
      <c r="E30" s="110">
        <v>67</v>
      </c>
      <c r="F30" s="111">
        <f t="shared" si="3"/>
        <v>134</v>
      </c>
      <c r="G30" s="65" t="s">
        <v>19</v>
      </c>
      <c r="H30" s="61" t="e">
        <f t="shared" si="5"/>
        <v>#VALUE!</v>
      </c>
    </row>
    <row r="31" spans="1:8" ht="15" customHeight="1" x14ac:dyDescent="0.35">
      <c r="A31" s="106" t="s">
        <v>44</v>
      </c>
      <c r="B31" s="77">
        <v>2</v>
      </c>
      <c r="C31" s="77" t="s">
        <v>28</v>
      </c>
      <c r="D31" s="107" t="s">
        <v>67</v>
      </c>
      <c r="E31" s="110">
        <v>150</v>
      </c>
      <c r="F31" s="111">
        <f t="shared" si="3"/>
        <v>300</v>
      </c>
      <c r="G31" s="65" t="s">
        <v>19</v>
      </c>
      <c r="H31" s="61" t="e">
        <f t="shared" si="5"/>
        <v>#VALUE!</v>
      </c>
    </row>
    <row r="32" spans="1:8" x14ac:dyDescent="0.35">
      <c r="A32" s="106" t="s">
        <v>45</v>
      </c>
      <c r="B32" s="77">
        <v>4</v>
      </c>
      <c r="C32" s="77" t="s">
        <v>28</v>
      </c>
      <c r="D32" s="107" t="s">
        <v>68</v>
      </c>
      <c r="E32" s="110">
        <v>48.76</v>
      </c>
      <c r="F32" s="111">
        <f t="shared" si="3"/>
        <v>195.04</v>
      </c>
      <c r="G32" s="65" t="s">
        <v>19</v>
      </c>
      <c r="H32" s="61" t="e">
        <f t="shared" si="5"/>
        <v>#VALUE!</v>
      </c>
    </row>
    <row r="33" spans="1:8" x14ac:dyDescent="0.35">
      <c r="A33" s="106" t="s">
        <v>46</v>
      </c>
      <c r="B33" s="77">
        <v>1</v>
      </c>
      <c r="C33" s="77" t="s">
        <v>28</v>
      </c>
      <c r="D33" s="107" t="s">
        <v>69</v>
      </c>
      <c r="E33" s="110">
        <v>250.7</v>
      </c>
      <c r="F33" s="111">
        <f t="shared" si="3"/>
        <v>250.7</v>
      </c>
      <c r="G33" s="65" t="s">
        <v>19</v>
      </c>
      <c r="H33" s="61" t="e">
        <f t="shared" si="5"/>
        <v>#VALUE!</v>
      </c>
    </row>
    <row r="34" spans="1:8" ht="15" thickBot="1" x14ac:dyDescent="0.4">
      <c r="A34" s="114" t="s">
        <v>47</v>
      </c>
      <c r="B34" s="115">
        <v>1</v>
      </c>
      <c r="C34" s="79" t="s">
        <v>28</v>
      </c>
      <c r="D34" s="116" t="s">
        <v>70</v>
      </c>
      <c r="E34" s="117">
        <v>230</v>
      </c>
      <c r="F34" s="117">
        <f t="shared" si="3"/>
        <v>230</v>
      </c>
      <c r="G34" s="66" t="s">
        <v>19</v>
      </c>
      <c r="H34" s="62" t="e">
        <f t="shared" si="4"/>
        <v>#VALUE!</v>
      </c>
    </row>
    <row r="35" spans="1:8" s="3" customFormat="1" ht="15" customHeight="1" thickBot="1" x14ac:dyDescent="0.4">
      <c r="A35" s="46"/>
      <c r="B35" s="51"/>
      <c r="C35" s="47"/>
      <c r="D35" s="45" t="s">
        <v>73</v>
      </c>
      <c r="E35" s="90">
        <f>SUM(F13:F34)</f>
        <v>4314.7299999999996</v>
      </c>
      <c r="F35" s="91"/>
      <c r="G35" s="88" t="e">
        <f>SUM(H13:H34)</f>
        <v>#VALUE!</v>
      </c>
      <c r="H35" s="89" t="e">
        <f>SUM(#REF!)</f>
        <v>#REF!</v>
      </c>
    </row>
    <row r="36" spans="1:8" s="3" customFormat="1" ht="15" customHeight="1" thickBot="1" x14ac:dyDescent="0.4">
      <c r="A36" s="34"/>
      <c r="B36" s="50"/>
      <c r="C36" s="35"/>
      <c r="D36" s="36" t="s">
        <v>72</v>
      </c>
      <c r="E36" s="37"/>
      <c r="F36" s="37">
        <f>E10+E35</f>
        <v>8304.73</v>
      </c>
      <c r="G36" s="38"/>
      <c r="H36" s="38"/>
    </row>
    <row r="37" spans="1:8" ht="15" customHeight="1" thickBot="1" x14ac:dyDescent="0.4">
      <c r="A37" s="25"/>
      <c r="B37" s="52"/>
      <c r="C37" s="26"/>
      <c r="D37" s="27" t="s">
        <v>14</v>
      </c>
      <c r="E37" s="82"/>
      <c r="F37" s="83"/>
      <c r="G37" s="82" t="e">
        <f>SUM(G10+G35)</f>
        <v>#VALUE!</v>
      </c>
      <c r="H37" s="83"/>
    </row>
    <row r="38" spans="1:8" ht="15" customHeight="1" x14ac:dyDescent="0.35">
      <c r="A38" s="4"/>
      <c r="B38" s="53"/>
      <c r="C38" s="4"/>
      <c r="D38" s="30"/>
      <c r="E38" s="31"/>
      <c r="F38" s="31"/>
      <c r="G38" s="31"/>
      <c r="H38" s="31"/>
    </row>
    <row r="39" spans="1:8" ht="15" customHeight="1" x14ac:dyDescent="0.35">
      <c r="A39" s="13" t="s">
        <v>23</v>
      </c>
      <c r="B39" s="14"/>
      <c r="C39" s="13"/>
      <c r="D39" s="15"/>
      <c r="E39" s="15"/>
      <c r="F39" s="10"/>
    </row>
    <row r="40" spans="1:8" ht="15" customHeight="1" x14ac:dyDescent="0.35">
      <c r="A40" s="13" t="s">
        <v>24</v>
      </c>
      <c r="B40" s="14"/>
      <c r="C40" s="13"/>
      <c r="D40" s="15"/>
      <c r="E40" s="15"/>
      <c r="F40" s="10"/>
    </row>
    <row r="41" spans="1:8" ht="15" customHeight="1" x14ac:dyDescent="0.35">
      <c r="A41" s="16" t="s">
        <v>16</v>
      </c>
      <c r="B41" s="86" t="s">
        <v>22</v>
      </c>
      <c r="C41" s="86"/>
      <c r="D41" s="86"/>
      <c r="F41" s="10"/>
      <c r="G41" s="29" t="s">
        <v>18</v>
      </c>
      <c r="H41" s="18"/>
    </row>
    <row r="42" spans="1:8" ht="15" customHeight="1" x14ac:dyDescent="0.35">
      <c r="A42" s="17"/>
      <c r="B42" s="20"/>
      <c r="C42" s="18"/>
      <c r="D42" s="19"/>
      <c r="E42" s="18"/>
      <c r="F42" s="10"/>
    </row>
    <row r="43" spans="1:8" ht="15" customHeight="1" x14ac:dyDescent="0.35">
      <c r="A43" s="17"/>
      <c r="B43" s="20"/>
      <c r="C43" s="18"/>
      <c r="D43" s="19"/>
      <c r="E43" s="18"/>
      <c r="F43" s="10"/>
    </row>
    <row r="44" spans="1:8" x14ac:dyDescent="0.35">
      <c r="A44" s="17"/>
      <c r="B44" s="20"/>
      <c r="C44" s="18"/>
      <c r="D44" s="19"/>
      <c r="E44" s="18"/>
      <c r="F44" s="10"/>
    </row>
    <row r="45" spans="1:8" x14ac:dyDescent="0.35">
      <c r="A45" s="20"/>
      <c r="B45" s="20"/>
      <c r="C45" s="21"/>
      <c r="D45" s="22"/>
      <c r="E45" s="22"/>
      <c r="F45" s="10"/>
    </row>
    <row r="46" spans="1:8" x14ac:dyDescent="0.35">
      <c r="A46" s="15"/>
      <c r="B46" s="54"/>
      <c r="C46" s="15"/>
      <c r="D46" s="87" t="s">
        <v>25</v>
      </c>
      <c r="E46" s="87"/>
      <c r="F46" s="87"/>
      <c r="G46" s="87"/>
      <c r="H46" s="28"/>
    </row>
    <row r="47" spans="1:8" x14ac:dyDescent="0.35">
      <c r="A47" s="15"/>
      <c r="B47" s="20"/>
      <c r="C47" s="21"/>
      <c r="D47" s="80" t="s">
        <v>21</v>
      </c>
      <c r="E47" s="80"/>
      <c r="F47" s="80"/>
      <c r="G47" s="80"/>
      <c r="H47" s="21"/>
    </row>
    <row r="48" spans="1:8" x14ac:dyDescent="0.35">
      <c r="A48" s="4"/>
      <c r="B48" s="53"/>
      <c r="C48" s="4"/>
      <c r="D48" s="80" t="s">
        <v>20</v>
      </c>
      <c r="E48" s="80"/>
      <c r="F48" s="80"/>
      <c r="G48" s="80"/>
      <c r="H48" s="21"/>
    </row>
    <row r="49" spans="1:6" x14ac:dyDescent="0.35">
      <c r="A49" s="4"/>
      <c r="B49" s="53"/>
      <c r="C49" s="4"/>
      <c r="D49" s="7"/>
      <c r="E49" s="10"/>
      <c r="F49" s="10"/>
    </row>
    <row r="50" spans="1:6" x14ac:dyDescent="0.35">
      <c r="A50" s="4"/>
      <c r="B50" s="53"/>
      <c r="C50" s="4"/>
      <c r="D50" s="7"/>
      <c r="E50" s="10"/>
      <c r="F50" s="10"/>
    </row>
    <row r="51" spans="1:6" x14ac:dyDescent="0.35">
      <c r="A51" s="4"/>
      <c r="B51" s="53"/>
      <c r="C51" s="4"/>
      <c r="D51" s="7"/>
      <c r="E51" s="10"/>
      <c r="F51" s="10"/>
    </row>
    <row r="52" spans="1:6" x14ac:dyDescent="0.35">
      <c r="A52" s="4"/>
      <c r="B52" s="53"/>
      <c r="C52" s="4"/>
      <c r="D52" s="7"/>
      <c r="E52" s="10"/>
      <c r="F52" s="10"/>
    </row>
    <row r="53" spans="1:6" x14ac:dyDescent="0.35">
      <c r="A53" s="4"/>
      <c r="B53" s="53"/>
      <c r="C53" s="4"/>
      <c r="D53" s="7"/>
      <c r="E53" s="10"/>
      <c r="F53" s="10"/>
    </row>
    <row r="54" spans="1:6" x14ac:dyDescent="0.35">
      <c r="A54" s="4"/>
      <c r="B54" s="53"/>
      <c r="C54" s="4"/>
      <c r="D54" s="7"/>
      <c r="E54" s="10"/>
      <c r="F54" s="10"/>
    </row>
    <row r="55" spans="1:6" x14ac:dyDescent="0.35">
      <c r="A55" s="4"/>
      <c r="B55" s="53"/>
      <c r="C55" s="4"/>
      <c r="D55" s="7"/>
      <c r="E55" s="10"/>
      <c r="F55" s="10"/>
    </row>
    <row r="56" spans="1:6" x14ac:dyDescent="0.35">
      <c r="A56" s="4"/>
      <c r="B56" s="55"/>
      <c r="C56" s="6"/>
      <c r="D56" s="8"/>
      <c r="E56" s="12"/>
      <c r="F56" s="10"/>
    </row>
    <row r="57" spans="1:6" x14ac:dyDescent="0.35">
      <c r="A57" s="4"/>
      <c r="B57" s="55"/>
      <c r="C57" s="6"/>
      <c r="D57" s="8"/>
      <c r="E57" s="12"/>
      <c r="F57" s="10"/>
    </row>
    <row r="58" spans="1:6" x14ac:dyDescent="0.35">
      <c r="A58" s="4"/>
      <c r="B58" s="53"/>
      <c r="C58" s="5"/>
      <c r="D58" s="7"/>
      <c r="E58" s="10"/>
      <c r="F58" s="11"/>
    </row>
  </sheetData>
  <mergeCells count="12">
    <mergeCell ref="D48:G48"/>
    <mergeCell ref="A2:H2"/>
    <mergeCell ref="D47:G47"/>
    <mergeCell ref="E37:F37"/>
    <mergeCell ref="G37:H37"/>
    <mergeCell ref="A3:H3"/>
    <mergeCell ref="B41:D41"/>
    <mergeCell ref="D46:G46"/>
    <mergeCell ref="G10:H10"/>
    <mergeCell ref="E10:F10"/>
    <mergeCell ref="E35:F35"/>
    <mergeCell ref="G35:H35"/>
  </mergeCells>
  <phoneticPr fontId="23" type="noConversion"/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2021-07-16T11:16:12Z</dcterms:modified>
</cp:coreProperties>
</file>