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mat0019\Documents\OneDrive - VŠB-TU Ostrava\DNS IT+AVT 2021\27_2021 SAP cerven 2 pol\"/>
    </mc:Choice>
  </mc:AlternateContent>
  <xr:revisionPtr revIDLastSave="52" documentId="8_{69DD6BDD-4A0D-4CC8-80CA-AE382ABAD4A5}" xr6:coauthVersionLast="36" xr6:coauthVersionMax="36" xr10:uidLastSave="{685C163C-08B4-4120-A2EB-D55861DB0999}"/>
  <bookViews>
    <workbookView xWindow="0" yWindow="0" windowWidth="2970" windowHeight="6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41" i="1" l="1"/>
  <c r="G41" i="1"/>
  <c r="I40" i="1" l="1"/>
  <c r="G40" i="1"/>
  <c r="I15" i="1" l="1"/>
  <c r="G15" i="1"/>
  <c r="I38" i="1" l="1"/>
  <c r="G38" i="1"/>
  <c r="I42" i="1" l="1"/>
  <c r="G42" i="1"/>
  <c r="I39" i="1"/>
  <c r="G39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I44" i="1" s="1"/>
  <c r="G7" i="1"/>
  <c r="G43" i="1" l="1"/>
</calcChain>
</file>

<file path=xl/sharedStrings.xml><?xml version="1.0" encoding="utf-8"?>
<sst xmlns="http://schemas.openxmlformats.org/spreadsheetml/2006/main" count="331" uniqueCount="90">
  <si>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</si>
  <si>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</si>
  <si>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</si>
  <si>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</si>
  <si>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</si>
  <si>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</si>
  <si>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</si>
  <si>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</si>
  <si>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</si>
  <si>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</si>
  <si>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</si>
  <si>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</si>
  <si>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</si>
  <si>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</si>
  <si>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</si>
  <si>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</si>
  <si>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</si>
  <si>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</si>
  <si>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</si>
  <si>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</si>
  <si>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</si>
  <si>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</si>
  <si>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</si>
  <si>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</si>
  <si>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</si>
  <si>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</si>
  <si>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</si>
  <si>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</si>
  <si>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</si>
  <si>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</si>
  <si>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</si>
  <si>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</si>
  <si>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17. listopadu</t>
  </si>
  <si>
    <t>2172/15</t>
  </si>
  <si>
    <t>Rektorát</t>
  </si>
  <si>
    <t>17. listopadu</t>
  </si>
  <si>
    <t>Ekonomická fakulta</t>
  </si>
  <si>
    <t>33</t>
  </si>
  <si>
    <t>702 00</t>
  </si>
  <si>
    <t>Ostrava</t>
  </si>
  <si>
    <t>DNS_NB15"_typ_B</t>
  </si>
  <si>
    <t>DNS_NB_ATYP</t>
  </si>
  <si>
    <t>DNS_Ultrabook13"_typ_B</t>
  </si>
  <si>
    <t>Sokolská</t>
  </si>
  <si>
    <t>Fak. elektrotechniky a informatiky</t>
  </si>
  <si>
    <t>DNS_PC_ATYP</t>
  </si>
  <si>
    <t>DNS_LCD_ATYP</t>
  </si>
  <si>
    <t>Fakulta  stavební</t>
  </si>
  <si>
    <t>DNS_NB17"</t>
  </si>
  <si>
    <t>Fakulta materiálově-technologická</t>
  </si>
  <si>
    <t>10</t>
  </si>
  <si>
    <t>DNS_TABLET_ATYP</t>
  </si>
  <si>
    <t>Fakulta  strojní</t>
  </si>
  <si>
    <t>Karin Mikulová
karin.mikulova@vsb.cz
+420597321296</t>
  </si>
  <si>
    <t>Hana Havlenová
hana.havlenova@vsb.cz
+420597322179</t>
  </si>
  <si>
    <t>Soňa Neustupová
sona.neustupova@vsb.cz
+420597321283</t>
  </si>
  <si>
    <t>DNS_TISK multi barva</t>
  </si>
  <si>
    <t>DNS_PC_ typ_B</t>
  </si>
  <si>
    <t>DNS_DISK_ATYP</t>
  </si>
  <si>
    <t>DNS_TISK multi_ATYP</t>
  </si>
  <si>
    <t>DNS_TISK ČB</t>
  </si>
  <si>
    <t/>
  </si>
  <si>
    <t>Studentská</t>
  </si>
  <si>
    <t>6231/1B</t>
  </si>
  <si>
    <t>60004867</t>
  </si>
  <si>
    <t>IT4</t>
  </si>
  <si>
    <t>Hana Sedlářová
hana.sedlarova@vsb.cz
+420597321943</t>
  </si>
  <si>
    <t xml:space="preserve">Vladěna Hlavatá
vladena.hlavata@vsb.cz
+420 596 999 586 </t>
  </si>
  <si>
    <t>DNS_LCD27"</t>
  </si>
  <si>
    <t>DNS_LCD27" Výškově stavitelný</t>
  </si>
  <si>
    <t>prof.Ing.Jaroslav Nenadál,CSc.</t>
  </si>
  <si>
    <t>713 Institut tělesné výchovy a sportu</t>
  </si>
  <si>
    <t>60004882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</si>
  <si>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27/2021</t>
    </r>
  </si>
  <si>
    <t>DNS_DOKOVACI_STANICE_ATYP</t>
  </si>
  <si>
    <t>Hana Cesnaková
hana.cesnakova@vsb.cz
+420596991319</t>
  </si>
  <si>
    <t>Petra Pišťáčková
petra.pistackova@vsb.cz
+420597321280</t>
  </si>
  <si>
    <t>Renata Zavadilová
renata.zavadilova@vsb.cz
+420597324214</t>
  </si>
  <si>
    <t>Zuzana Bezručová
zuzana.fischbachova@vsb.cz
+420597321284</t>
  </si>
  <si>
    <t>Ing Jana Nowaková, Ph.D.
jana.nowakova@vsb.cz
+420597323022</t>
  </si>
  <si>
    <t>Ing. Jan Gaura, Ph.D.
jan.gaura@vsb.cz
+420597325866</t>
  </si>
  <si>
    <t>Věra Blinková
vera.blinkova@vsb.cz
+420597321255</t>
  </si>
  <si>
    <t>Ing. Alena Krátká
alena.kratka@vsb.cz
+420597323755</t>
  </si>
  <si>
    <t>doc. Ing. Lukáš Prokop, Ph.D.
lukas.prokop@vsb.cz
+420597329306</t>
  </si>
  <si>
    <t>Ing. Miroslava Obrusníková
miroslava.obrusnikova@vsb.cz 
+420 596 993 353</t>
  </si>
  <si>
    <t>HGF</t>
  </si>
  <si>
    <t>IET 750/9350</t>
  </si>
  <si>
    <t>Lucie Michalisková
lucie.michaliskova@vsb.cz
+420597327301</t>
  </si>
  <si>
    <t>DNS_LCD24" Výškově stavitelný</t>
  </si>
  <si>
    <t>EKF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</si>
</sst>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16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2" fillId="0" borderId="12" xfId="0" applyNumberFormat="1" applyFont="1" applyBorder="1" applyAlignment="1">
      <alignment horizontal="right" vertical="center"/>
    </xf>
    <xf numFmtId="165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165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4" borderId="22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165" fontId="2" fillId="0" borderId="17" xfId="0" applyNumberFormat="1" applyFont="1" applyBorder="1" applyAlignment="1">
      <alignment horizontal="right" vertical="center"/>
    </xf>
    <xf numFmtId="165" fontId="2" fillId="3" borderId="17" xfId="0" applyNumberFormat="1" applyFont="1" applyFill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65" fontId="2" fillId="0" borderId="16" xfId="0" applyNumberFormat="1" applyFont="1" applyBorder="1" applyAlignment="1">
      <alignment horizontal="right" vertical="center"/>
    </xf>
    <xf numFmtId="165" fontId="2" fillId="3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>
      <alignment horizontal="center" vertical="center"/>
    </xf>
    <xf numFmtId="165" fontId="0" fillId="0" borderId="17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" fontId="0" fillId="0" borderId="13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58"/>
  <sheetViews>
    <sheetView tabSelected="1" zoomScale="70" zoomScaleNormal="70" workbookViewId="0">
      <selection sqref="A1:O1"/>
    </sheetView>
  </sheetViews>
  <sheetFormatPr defaultRowHeight="12.5" x14ac:dyDescent="0.25"/>
  <cols>
    <col min="1" max="1" width="9.7265625" customWidth="1"/>
    <col min="2" max="2" width="4.7265625" style="33" customWidth="1"/>
    <col min="3" max="3" width="31.1796875" bestFit="1" customWidth="1"/>
    <col min="4" max="4" width="5.54296875" style="9" bestFit="1" customWidth="1"/>
    <col min="5" max="5" width="3.81640625" style="9" customWidth="1"/>
    <col min="6" max="6" width="13.54296875" customWidth="1"/>
    <col min="7" max="7" width="13.1796875" customWidth="1"/>
    <col min="8" max="8" width="16.54296875" customWidth="1"/>
    <col min="9" max="9" width="14" customWidth="1"/>
    <col min="10" max="10" width="28.08984375" customWidth="1"/>
    <col min="11" max="11" width="19.90625" style="54" customWidth="1"/>
    <col min="12" max="12" width="15" bestFit="1" customWidth="1"/>
    <col min="13" max="13" width="8.08984375" bestFit="1" customWidth="1"/>
    <col min="14" max="14" width="6.453125" bestFit="1" customWidth="1"/>
    <col min="15" max="15" width="16.08984375" bestFit="1" customWidth="1"/>
  </cols>
  <sheetData>
    <row r="1" spans="1:130" ht="18" x14ac:dyDescent="0.25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30" ht="18.5" x14ac:dyDescent="0.25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30" ht="24" customHeight="1" x14ac:dyDescent="0.25">
      <c r="A3" s="117" t="s">
        <v>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30" ht="4.5" customHeight="1" thickBot="1" x14ac:dyDescent="0.3">
      <c r="A4" s="3"/>
      <c r="B4" s="30"/>
      <c r="C4" s="3"/>
      <c r="D4" s="8"/>
      <c r="E4" s="8"/>
      <c r="F4" s="3"/>
      <c r="G4" s="3"/>
      <c r="H4" s="3"/>
      <c r="I4" s="3"/>
      <c r="J4" s="3"/>
      <c r="K4" s="47"/>
      <c r="L4" s="3"/>
      <c r="M4" s="3"/>
      <c r="N4" s="3"/>
      <c r="O4" s="4"/>
    </row>
    <row r="5" spans="1:130" s="1" customFormat="1" ht="16.149999999999999" customHeight="1" thickTop="1" thickBot="1" x14ac:dyDescent="0.3">
      <c r="A5" s="118" t="s">
        <v>3</v>
      </c>
      <c r="B5" s="120" t="s">
        <v>4</v>
      </c>
      <c r="C5" s="122" t="s">
        <v>7</v>
      </c>
      <c r="D5" s="126" t="s">
        <v>5</v>
      </c>
      <c r="E5" s="126" t="s">
        <v>6</v>
      </c>
      <c r="F5" s="128" t="s">
        <v>19</v>
      </c>
      <c r="G5" s="129"/>
      <c r="H5" s="128" t="s">
        <v>17</v>
      </c>
      <c r="I5" s="129"/>
      <c r="J5" s="5" t="s">
        <v>10</v>
      </c>
      <c r="K5" s="126" t="s">
        <v>12</v>
      </c>
      <c r="L5" s="122" t="s">
        <v>0</v>
      </c>
      <c r="M5" s="5" t="s">
        <v>13</v>
      </c>
      <c r="N5" s="122" t="s">
        <v>1</v>
      </c>
      <c r="O5" s="124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" customFormat="1" ht="16.149999999999999" customHeight="1" thickBot="1" x14ac:dyDescent="0.3">
      <c r="A6" s="119"/>
      <c r="B6" s="121"/>
      <c r="C6" s="123"/>
      <c r="D6" s="127"/>
      <c r="E6" s="127"/>
      <c r="F6" s="86" t="s">
        <v>8</v>
      </c>
      <c r="G6" s="86" t="s">
        <v>9</v>
      </c>
      <c r="H6" s="86" t="s">
        <v>8</v>
      </c>
      <c r="I6" s="86" t="s">
        <v>9</v>
      </c>
      <c r="J6" s="87" t="s">
        <v>11</v>
      </c>
      <c r="K6" s="127"/>
      <c r="L6" s="123"/>
      <c r="M6" s="87" t="s">
        <v>14</v>
      </c>
      <c r="N6" s="123"/>
      <c r="O6" s="12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6" customFormat="1" ht="38" customHeight="1" thickTop="1" thickBot="1" x14ac:dyDescent="0.3">
      <c r="A7" s="78" t="s">
        <v>64</v>
      </c>
      <c r="B7" s="79" t="s">
        <v>50</v>
      </c>
      <c r="C7" s="80" t="s">
        <v>41</v>
      </c>
      <c r="D7" s="81">
        <v>1</v>
      </c>
      <c r="E7" s="82" t="s">
        <v>29</v>
      </c>
      <c r="F7" s="93">
        <v>27300</v>
      </c>
      <c r="G7" s="83">
        <f>D7*F7</f>
        <v>27300</v>
      </c>
      <c r="H7" s="84" t="s">
        <v>23</v>
      </c>
      <c r="I7" s="85" t="e">
        <f t="shared" ref="I7:I13" si="0">H7*D7</f>
        <v>#VALUE!</v>
      </c>
      <c r="J7" s="88" t="s">
        <v>53</v>
      </c>
      <c r="K7" s="77" t="s">
        <v>34</v>
      </c>
      <c r="L7" s="77" t="s">
        <v>35</v>
      </c>
      <c r="M7" s="77" t="s">
        <v>33</v>
      </c>
      <c r="N7" s="77" t="s">
        <v>30</v>
      </c>
      <c r="O7" s="89" t="s">
        <v>31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6" customFormat="1" ht="38" customHeight="1" thickBot="1" x14ac:dyDescent="0.3">
      <c r="A8" s="105" t="s">
        <v>72</v>
      </c>
      <c r="B8" s="46">
        <v>10</v>
      </c>
      <c r="C8" s="64" t="s">
        <v>45</v>
      </c>
      <c r="D8" s="43">
        <v>1</v>
      </c>
      <c r="E8" s="42" t="s">
        <v>29</v>
      </c>
      <c r="F8" s="94">
        <v>32000</v>
      </c>
      <c r="G8" s="40">
        <f>D8*F8</f>
        <v>32000</v>
      </c>
      <c r="H8" s="41" t="s">
        <v>23</v>
      </c>
      <c r="I8" s="65" t="e">
        <f t="shared" si="0"/>
        <v>#VALUE!</v>
      </c>
      <c r="J8" s="112" t="s">
        <v>66</v>
      </c>
      <c r="K8" s="112" t="s">
        <v>47</v>
      </c>
      <c r="L8" s="112" t="s">
        <v>32</v>
      </c>
      <c r="M8" s="112" t="s">
        <v>33</v>
      </c>
      <c r="N8" s="112" t="s">
        <v>30</v>
      </c>
      <c r="O8" s="102" t="s">
        <v>31</v>
      </c>
      <c r="P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6" customFormat="1" ht="38" customHeight="1" thickBot="1" x14ac:dyDescent="0.3">
      <c r="A9" s="105"/>
      <c r="B9" s="46">
        <v>20</v>
      </c>
      <c r="C9" s="64" t="s">
        <v>46</v>
      </c>
      <c r="D9" s="43">
        <v>2</v>
      </c>
      <c r="E9" s="42" t="s">
        <v>29</v>
      </c>
      <c r="F9" s="94">
        <v>4000</v>
      </c>
      <c r="G9" s="40">
        <f>D9*F9</f>
        <v>8000</v>
      </c>
      <c r="H9" s="41" t="s">
        <v>23</v>
      </c>
      <c r="I9" s="65" t="e">
        <f t="shared" si="0"/>
        <v>#VALUE!</v>
      </c>
      <c r="J9" s="114"/>
      <c r="K9" s="114"/>
      <c r="L9" s="114"/>
      <c r="M9" s="114"/>
      <c r="N9" s="114"/>
      <c r="O9" s="10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6" customFormat="1" ht="38" customHeight="1" thickBot="1" x14ac:dyDescent="0.3">
      <c r="A10" s="58">
        <v>60004883</v>
      </c>
      <c r="B10" s="46">
        <v>10</v>
      </c>
      <c r="C10" s="64" t="s">
        <v>57</v>
      </c>
      <c r="D10" s="43">
        <v>3</v>
      </c>
      <c r="E10" s="42" t="s">
        <v>29</v>
      </c>
      <c r="F10" s="94">
        <v>20500</v>
      </c>
      <c r="G10" s="40">
        <f t="shared" ref="G10:G39" si="1">D10*F10</f>
        <v>61500</v>
      </c>
      <c r="H10" s="41" t="s">
        <v>23</v>
      </c>
      <c r="I10" s="65" t="e">
        <f t="shared" si="0"/>
        <v>#VALUE!</v>
      </c>
      <c r="J10" s="63" t="s">
        <v>75</v>
      </c>
      <c r="K10" s="57" t="s">
        <v>47</v>
      </c>
      <c r="L10" s="57" t="s">
        <v>32</v>
      </c>
      <c r="M10" s="57" t="s">
        <v>33</v>
      </c>
      <c r="N10" s="57" t="s">
        <v>30</v>
      </c>
      <c r="O10" s="55" t="s">
        <v>31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6" customFormat="1" ht="38" customHeight="1" thickBot="1" x14ac:dyDescent="0.3">
      <c r="A11" s="105">
        <v>60004884</v>
      </c>
      <c r="B11" s="46">
        <v>10</v>
      </c>
      <c r="C11" s="64" t="s">
        <v>68</v>
      </c>
      <c r="D11" s="43">
        <v>5</v>
      </c>
      <c r="E11" s="42" t="s">
        <v>29</v>
      </c>
      <c r="F11" s="94">
        <v>4000</v>
      </c>
      <c r="G11" s="40">
        <f t="shared" si="1"/>
        <v>20000</v>
      </c>
      <c r="H11" s="41" t="s">
        <v>23</v>
      </c>
      <c r="I11" s="65" t="e">
        <f t="shared" si="0"/>
        <v>#VALUE!</v>
      </c>
      <c r="J11" s="112" t="s">
        <v>76</v>
      </c>
      <c r="K11" s="113" t="s">
        <v>52</v>
      </c>
      <c r="L11" s="113" t="s">
        <v>35</v>
      </c>
      <c r="M11" s="113" t="s">
        <v>33</v>
      </c>
      <c r="N11" s="113" t="s">
        <v>30</v>
      </c>
      <c r="O11" s="104" t="s">
        <v>31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6" customFormat="1" ht="38" customHeight="1" thickBot="1" x14ac:dyDescent="0.3">
      <c r="A12" s="105"/>
      <c r="B12" s="46">
        <v>20</v>
      </c>
      <c r="C12" s="64" t="s">
        <v>69</v>
      </c>
      <c r="D12" s="43">
        <v>5</v>
      </c>
      <c r="E12" s="42" t="s">
        <v>29</v>
      </c>
      <c r="F12" s="94">
        <v>6000</v>
      </c>
      <c r="G12" s="40">
        <f t="shared" si="1"/>
        <v>30000</v>
      </c>
      <c r="H12" s="41" t="s">
        <v>23</v>
      </c>
      <c r="I12" s="65" t="e">
        <f t="shared" si="0"/>
        <v>#VALUE!</v>
      </c>
      <c r="J12" s="113"/>
      <c r="K12" s="113" t="s">
        <v>52</v>
      </c>
      <c r="L12" s="113" t="s">
        <v>35</v>
      </c>
      <c r="M12" s="113" t="s">
        <v>33</v>
      </c>
      <c r="N12" s="113" t="s">
        <v>30</v>
      </c>
      <c r="O12" s="104" t="s">
        <v>31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6" customFormat="1" ht="38" customHeight="1" thickBot="1" x14ac:dyDescent="0.3">
      <c r="A13" s="105"/>
      <c r="B13" s="46">
        <v>30</v>
      </c>
      <c r="C13" s="64" t="s">
        <v>57</v>
      </c>
      <c r="D13" s="43">
        <v>5</v>
      </c>
      <c r="E13" s="42" t="s">
        <v>29</v>
      </c>
      <c r="F13" s="94">
        <v>20500</v>
      </c>
      <c r="G13" s="40">
        <f t="shared" si="1"/>
        <v>102500</v>
      </c>
      <c r="H13" s="41" t="s">
        <v>23</v>
      </c>
      <c r="I13" s="65" t="e">
        <f t="shared" si="0"/>
        <v>#VALUE!</v>
      </c>
      <c r="J13" s="113"/>
      <c r="K13" s="113" t="s">
        <v>52</v>
      </c>
      <c r="L13" s="113" t="s">
        <v>35</v>
      </c>
      <c r="M13" s="113" t="s">
        <v>33</v>
      </c>
      <c r="N13" s="113" t="s">
        <v>30</v>
      </c>
      <c r="O13" s="104" t="s">
        <v>31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6" customFormat="1" ht="38" customHeight="1" thickBot="1" x14ac:dyDescent="0.3">
      <c r="A14" s="105"/>
      <c r="B14" s="46">
        <v>40</v>
      </c>
      <c r="C14" s="64" t="s">
        <v>41</v>
      </c>
      <c r="D14" s="43">
        <v>5</v>
      </c>
      <c r="E14" s="42" t="s">
        <v>29</v>
      </c>
      <c r="F14" s="94">
        <v>43000</v>
      </c>
      <c r="G14" s="40">
        <f t="shared" si="1"/>
        <v>215000</v>
      </c>
      <c r="H14" s="41" t="s">
        <v>23</v>
      </c>
      <c r="I14" s="65" t="e">
        <f t="shared" ref="I14:I30" si="2">H14*D14</f>
        <v>#VALUE!</v>
      </c>
      <c r="J14" s="113"/>
      <c r="K14" s="113" t="s">
        <v>52</v>
      </c>
      <c r="L14" s="113" t="s">
        <v>35</v>
      </c>
      <c r="M14" s="113" t="s">
        <v>33</v>
      </c>
      <c r="N14" s="113" t="s">
        <v>30</v>
      </c>
      <c r="O14" s="104" t="s">
        <v>31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6" customFormat="1" ht="38" customHeight="1" thickBot="1" x14ac:dyDescent="0.3">
      <c r="A15" s="74">
        <v>60004885</v>
      </c>
      <c r="B15" s="46" t="s">
        <v>50</v>
      </c>
      <c r="C15" s="67" t="s">
        <v>51</v>
      </c>
      <c r="D15" s="43">
        <v>1</v>
      </c>
      <c r="E15" s="42" t="s">
        <v>29</v>
      </c>
      <c r="F15" s="94">
        <v>26000</v>
      </c>
      <c r="G15" s="40">
        <f t="shared" si="1"/>
        <v>26000</v>
      </c>
      <c r="H15" s="41" t="s">
        <v>23</v>
      </c>
      <c r="I15" s="65" t="e">
        <f t="shared" si="2"/>
        <v>#VALUE!</v>
      </c>
      <c r="J15" s="75" t="s">
        <v>76</v>
      </c>
      <c r="K15" s="76" t="s">
        <v>52</v>
      </c>
      <c r="L15" s="76" t="s">
        <v>35</v>
      </c>
      <c r="M15" s="76" t="s">
        <v>33</v>
      </c>
      <c r="N15" s="76" t="s">
        <v>30</v>
      </c>
      <c r="O15" s="73" t="s">
        <v>31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6" customFormat="1" ht="38" customHeight="1" thickBot="1" x14ac:dyDescent="0.3">
      <c r="A16" s="58">
        <v>60004895</v>
      </c>
      <c r="B16" s="46">
        <v>10</v>
      </c>
      <c r="C16" s="67" t="s">
        <v>42</v>
      </c>
      <c r="D16" s="43">
        <v>1</v>
      </c>
      <c r="E16" s="42" t="s">
        <v>29</v>
      </c>
      <c r="F16" s="94">
        <v>27000</v>
      </c>
      <c r="G16" s="40">
        <f t="shared" si="1"/>
        <v>27000</v>
      </c>
      <c r="H16" s="41" t="s">
        <v>23</v>
      </c>
      <c r="I16" s="65" t="e">
        <f t="shared" si="2"/>
        <v>#VALUE!</v>
      </c>
      <c r="J16" s="63" t="s">
        <v>77</v>
      </c>
      <c r="K16" s="57" t="s">
        <v>70</v>
      </c>
      <c r="L16" s="57" t="s">
        <v>35</v>
      </c>
      <c r="M16" s="57" t="s">
        <v>33</v>
      </c>
      <c r="N16" s="57" t="s">
        <v>30</v>
      </c>
      <c r="O16" s="55" t="s">
        <v>31</v>
      </c>
      <c r="P16" s="2"/>
      <c r="Q16" s="2"/>
      <c r="R16" s="2"/>
      <c r="S16" s="2"/>
      <c r="T16" s="2"/>
      <c r="U16" s="2"/>
      <c r="V16" s="9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6" customFormat="1" ht="38" customHeight="1" thickBot="1" x14ac:dyDescent="0.3">
      <c r="A17" s="105">
        <v>60004896</v>
      </c>
      <c r="B17" s="46">
        <v>10</v>
      </c>
      <c r="C17" s="64" t="s">
        <v>48</v>
      </c>
      <c r="D17" s="43">
        <v>2</v>
      </c>
      <c r="E17" s="42" t="s">
        <v>29</v>
      </c>
      <c r="F17" s="94">
        <v>23000</v>
      </c>
      <c r="G17" s="40">
        <f t="shared" si="1"/>
        <v>46000</v>
      </c>
      <c r="H17" s="41" t="s">
        <v>23</v>
      </c>
      <c r="I17" s="65" t="e">
        <f t="shared" si="2"/>
        <v>#VALUE!</v>
      </c>
      <c r="J17" s="114" t="s">
        <v>54</v>
      </c>
      <c r="K17" s="114" t="s">
        <v>36</v>
      </c>
      <c r="L17" s="114" t="s">
        <v>43</v>
      </c>
      <c r="M17" s="114" t="s">
        <v>37</v>
      </c>
      <c r="N17" s="114" t="s">
        <v>38</v>
      </c>
      <c r="O17" s="103" t="s">
        <v>39</v>
      </c>
      <c r="P17" s="2"/>
      <c r="Q17" s="2"/>
      <c r="R17" s="2"/>
      <c r="S17" s="2"/>
      <c r="T17" s="2"/>
      <c r="U17" s="2"/>
      <c r="V17" s="9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6" customFormat="1" ht="38" customHeight="1" thickBot="1" x14ac:dyDescent="0.3">
      <c r="A18" s="105"/>
      <c r="B18" s="46">
        <v>20</v>
      </c>
      <c r="C18" s="64" t="s">
        <v>51</v>
      </c>
      <c r="D18" s="43">
        <v>1</v>
      </c>
      <c r="E18" s="42" t="s">
        <v>29</v>
      </c>
      <c r="F18" s="94">
        <v>15000</v>
      </c>
      <c r="G18" s="40">
        <f t="shared" si="1"/>
        <v>15000</v>
      </c>
      <c r="H18" s="41" t="s">
        <v>23</v>
      </c>
      <c r="I18" s="65" t="e">
        <f t="shared" si="2"/>
        <v>#VALUE!</v>
      </c>
      <c r="J18" s="114"/>
      <c r="K18" s="114" t="s">
        <v>36</v>
      </c>
      <c r="L18" s="114" t="s">
        <v>43</v>
      </c>
      <c r="M18" s="114" t="s">
        <v>37</v>
      </c>
      <c r="N18" s="114" t="s">
        <v>38</v>
      </c>
      <c r="O18" s="103" t="s">
        <v>39</v>
      </c>
      <c r="P18" s="2"/>
      <c r="Q18" s="2"/>
      <c r="R18" s="2"/>
      <c r="S18" s="2"/>
      <c r="T18" s="2"/>
      <c r="U18" s="2"/>
      <c r="V18" s="9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6" customFormat="1" ht="38" customHeight="1" thickBot="1" x14ac:dyDescent="0.3">
      <c r="A19" s="105">
        <v>60004897</v>
      </c>
      <c r="B19" s="46">
        <v>10</v>
      </c>
      <c r="C19" s="64" t="s">
        <v>40</v>
      </c>
      <c r="D19" s="43">
        <v>2</v>
      </c>
      <c r="E19" s="42" t="s">
        <v>29</v>
      </c>
      <c r="F19" s="94">
        <v>24000</v>
      </c>
      <c r="G19" s="40">
        <f t="shared" si="1"/>
        <v>48000</v>
      </c>
      <c r="H19" s="41" t="s">
        <v>23</v>
      </c>
      <c r="I19" s="65" t="e">
        <f t="shared" si="2"/>
        <v>#VALUE!</v>
      </c>
      <c r="J19" s="112" t="s">
        <v>78</v>
      </c>
      <c r="K19" s="113" t="s">
        <v>52</v>
      </c>
      <c r="L19" s="113" t="s">
        <v>35</v>
      </c>
      <c r="M19" s="113" t="s">
        <v>33</v>
      </c>
      <c r="N19" s="113" t="s">
        <v>30</v>
      </c>
      <c r="O19" s="104" t="s">
        <v>31</v>
      </c>
      <c r="P19" s="2"/>
      <c r="Q19" s="2"/>
      <c r="R19" s="2"/>
      <c r="S19" s="2"/>
      <c r="T19" s="2"/>
      <c r="U19" s="2"/>
      <c r="V19" s="9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6" customFormat="1" ht="38" customHeight="1" thickBot="1" x14ac:dyDescent="0.3">
      <c r="A20" s="105"/>
      <c r="B20" s="46">
        <v>20</v>
      </c>
      <c r="C20" s="64" t="s">
        <v>69</v>
      </c>
      <c r="D20" s="43">
        <v>4</v>
      </c>
      <c r="E20" s="42" t="s">
        <v>29</v>
      </c>
      <c r="F20" s="94">
        <v>6000</v>
      </c>
      <c r="G20" s="40">
        <f>D20*F20</f>
        <v>24000</v>
      </c>
      <c r="H20" s="41" t="s">
        <v>23</v>
      </c>
      <c r="I20" s="65" t="e">
        <f>H20*D20</f>
        <v>#VALUE!</v>
      </c>
      <c r="J20" s="113"/>
      <c r="K20" s="113" t="s">
        <v>52</v>
      </c>
      <c r="L20" s="113" t="s">
        <v>35</v>
      </c>
      <c r="M20" s="113" t="s">
        <v>33</v>
      </c>
      <c r="N20" s="113" t="s">
        <v>30</v>
      </c>
      <c r="O20" s="104" t="s">
        <v>31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6" customFormat="1" ht="38" customHeight="1" thickBot="1" x14ac:dyDescent="0.3">
      <c r="A21" s="58">
        <v>60004898</v>
      </c>
      <c r="B21" s="46">
        <v>10</v>
      </c>
      <c r="C21" s="64" t="s">
        <v>41</v>
      </c>
      <c r="D21" s="43">
        <v>1</v>
      </c>
      <c r="E21" s="42" t="s">
        <v>29</v>
      </c>
      <c r="F21" s="94">
        <v>55000</v>
      </c>
      <c r="G21" s="40">
        <f t="shared" si="1"/>
        <v>55000</v>
      </c>
      <c r="H21" s="41" t="s">
        <v>23</v>
      </c>
      <c r="I21" s="65" t="e">
        <f t="shared" si="2"/>
        <v>#VALUE!</v>
      </c>
      <c r="J21" s="63" t="s">
        <v>79</v>
      </c>
      <c r="K21" s="56" t="s">
        <v>44</v>
      </c>
      <c r="L21" s="57" t="s">
        <v>35</v>
      </c>
      <c r="M21" s="57" t="s">
        <v>33</v>
      </c>
      <c r="N21" s="57" t="s">
        <v>30</v>
      </c>
      <c r="O21" s="55" t="s">
        <v>31</v>
      </c>
      <c r="P21" s="2"/>
      <c r="Q21" s="2"/>
      <c r="R21" s="2"/>
      <c r="S21" s="2"/>
      <c r="T21" s="2"/>
      <c r="U21" s="2"/>
      <c r="V21" s="9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6" customFormat="1" ht="38" customHeight="1" thickBot="1" x14ac:dyDescent="0.3">
      <c r="A22" s="58">
        <v>60004899</v>
      </c>
      <c r="B22" s="46">
        <v>10</v>
      </c>
      <c r="C22" s="64" t="s">
        <v>51</v>
      </c>
      <c r="D22" s="43">
        <v>1</v>
      </c>
      <c r="E22" s="42" t="s">
        <v>29</v>
      </c>
      <c r="F22" s="94">
        <v>33900</v>
      </c>
      <c r="G22" s="40">
        <f t="shared" si="1"/>
        <v>33900</v>
      </c>
      <c r="H22" s="41" t="s">
        <v>23</v>
      </c>
      <c r="I22" s="65" t="e">
        <f t="shared" si="2"/>
        <v>#VALUE!</v>
      </c>
      <c r="J22" s="63" t="s">
        <v>80</v>
      </c>
      <c r="K22" s="56" t="s">
        <v>44</v>
      </c>
      <c r="L22" s="57" t="s">
        <v>35</v>
      </c>
      <c r="M22" s="57" t="s">
        <v>33</v>
      </c>
      <c r="N22" s="57" t="s">
        <v>30</v>
      </c>
      <c r="O22" s="55" t="s">
        <v>31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s="6" customFormat="1" ht="38" customHeight="1" thickBot="1" x14ac:dyDescent="0.3">
      <c r="A23" s="58">
        <v>60004900</v>
      </c>
      <c r="B23" s="46">
        <v>10</v>
      </c>
      <c r="C23" s="64" t="s">
        <v>41</v>
      </c>
      <c r="D23" s="43">
        <v>1</v>
      </c>
      <c r="E23" s="42" t="s">
        <v>29</v>
      </c>
      <c r="F23" s="94">
        <v>35000</v>
      </c>
      <c r="G23" s="40">
        <f t="shared" si="1"/>
        <v>35000</v>
      </c>
      <c r="H23" s="41" t="s">
        <v>23</v>
      </c>
      <c r="I23" s="65" t="e">
        <f t="shared" si="2"/>
        <v>#VALUE!</v>
      </c>
      <c r="J23" s="106" t="s">
        <v>67</v>
      </c>
      <c r="K23" s="106" t="s">
        <v>65</v>
      </c>
      <c r="L23" s="106" t="s">
        <v>62</v>
      </c>
      <c r="M23" s="106" t="s">
        <v>63</v>
      </c>
      <c r="N23" s="106" t="s">
        <v>30</v>
      </c>
      <c r="O23" s="109" t="s">
        <v>31</v>
      </c>
      <c r="P23" s="2"/>
      <c r="Q23" s="2"/>
      <c r="R23" s="2"/>
      <c r="S23" s="2"/>
      <c r="T23" s="2"/>
      <c r="U23" s="2"/>
      <c r="V23" s="9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s="6" customFormat="1" ht="38" customHeight="1" thickBot="1" x14ac:dyDescent="0.3">
      <c r="A24" s="58">
        <v>60004901</v>
      </c>
      <c r="B24" s="46">
        <v>10</v>
      </c>
      <c r="C24" s="64" t="s">
        <v>58</v>
      </c>
      <c r="D24" s="43">
        <v>1</v>
      </c>
      <c r="E24" s="42" t="s">
        <v>29</v>
      </c>
      <c r="F24" s="94">
        <v>8000</v>
      </c>
      <c r="G24" s="40">
        <f t="shared" si="1"/>
        <v>8000</v>
      </c>
      <c r="H24" s="41" t="s">
        <v>23</v>
      </c>
      <c r="I24" s="65" t="e">
        <f t="shared" si="2"/>
        <v>#VALUE!</v>
      </c>
      <c r="J24" s="107"/>
      <c r="K24" s="107" t="s">
        <v>61</v>
      </c>
      <c r="L24" s="107" t="s">
        <v>62</v>
      </c>
      <c r="M24" s="107" t="s">
        <v>63</v>
      </c>
      <c r="N24" s="107" t="s">
        <v>30</v>
      </c>
      <c r="O24" s="110" t="s">
        <v>31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s="6" customFormat="1" ht="38" customHeight="1" thickBot="1" x14ac:dyDescent="0.3">
      <c r="A25" s="105">
        <v>60004902</v>
      </c>
      <c r="B25" s="46">
        <v>10</v>
      </c>
      <c r="C25" s="64" t="s">
        <v>41</v>
      </c>
      <c r="D25" s="43">
        <v>5</v>
      </c>
      <c r="E25" s="42" t="s">
        <v>29</v>
      </c>
      <c r="F25" s="94">
        <v>33000</v>
      </c>
      <c r="G25" s="40">
        <f t="shared" si="1"/>
        <v>165000</v>
      </c>
      <c r="H25" s="41" t="s">
        <v>23</v>
      </c>
      <c r="I25" s="65" t="e">
        <f t="shared" si="2"/>
        <v>#VALUE!</v>
      </c>
      <c r="J25" s="107"/>
      <c r="K25" s="107" t="s">
        <v>65</v>
      </c>
      <c r="L25" s="107" t="s">
        <v>62</v>
      </c>
      <c r="M25" s="107" t="s">
        <v>63</v>
      </c>
      <c r="N25" s="107" t="s">
        <v>30</v>
      </c>
      <c r="O25" s="110" t="s">
        <v>31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s="39" customFormat="1" ht="38" customHeight="1" thickBot="1" x14ac:dyDescent="0.3">
      <c r="A26" s="105"/>
      <c r="B26" s="46">
        <v>20</v>
      </c>
      <c r="C26" s="67" t="s">
        <v>74</v>
      </c>
      <c r="D26" s="43">
        <v>3</v>
      </c>
      <c r="E26" s="42" t="s">
        <v>29</v>
      </c>
      <c r="F26" s="94">
        <v>8000</v>
      </c>
      <c r="G26" s="40">
        <f t="shared" si="1"/>
        <v>24000</v>
      </c>
      <c r="H26" s="41" t="s">
        <v>23</v>
      </c>
      <c r="I26" s="65" t="e">
        <f t="shared" si="2"/>
        <v>#VALUE!</v>
      </c>
      <c r="J26" s="107"/>
      <c r="K26" s="107" t="s">
        <v>61</v>
      </c>
      <c r="L26" s="107" t="s">
        <v>62</v>
      </c>
      <c r="M26" s="107" t="s">
        <v>63</v>
      </c>
      <c r="N26" s="107" t="s">
        <v>30</v>
      </c>
      <c r="O26" s="110" t="s">
        <v>31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</row>
    <row r="27" spans="1:130" s="6" customFormat="1" ht="38" customHeight="1" thickBot="1" x14ac:dyDescent="0.3">
      <c r="A27" s="105"/>
      <c r="B27" s="46">
        <v>30</v>
      </c>
      <c r="C27" s="64" t="s">
        <v>46</v>
      </c>
      <c r="D27" s="43">
        <v>9</v>
      </c>
      <c r="E27" s="42" t="s">
        <v>29</v>
      </c>
      <c r="F27" s="94">
        <v>9900</v>
      </c>
      <c r="G27" s="40">
        <f t="shared" si="1"/>
        <v>89100</v>
      </c>
      <c r="H27" s="41" t="s">
        <v>23</v>
      </c>
      <c r="I27" s="65" t="e">
        <f t="shared" si="2"/>
        <v>#VALUE!</v>
      </c>
      <c r="J27" s="107"/>
      <c r="K27" s="107" t="s">
        <v>61</v>
      </c>
      <c r="L27" s="107" t="s">
        <v>62</v>
      </c>
      <c r="M27" s="107" t="s">
        <v>63</v>
      </c>
      <c r="N27" s="107" t="s">
        <v>30</v>
      </c>
      <c r="O27" s="110" t="s">
        <v>31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s="6" customFormat="1" ht="38" customHeight="1" thickBot="1" x14ac:dyDescent="0.3">
      <c r="A28" s="105"/>
      <c r="B28" s="46">
        <v>40</v>
      </c>
      <c r="C28" s="64" t="s">
        <v>46</v>
      </c>
      <c r="D28" s="43">
        <v>1</v>
      </c>
      <c r="E28" s="42" t="s">
        <v>29</v>
      </c>
      <c r="F28" s="94">
        <v>9900</v>
      </c>
      <c r="G28" s="40">
        <f t="shared" si="1"/>
        <v>9900</v>
      </c>
      <c r="H28" s="41" t="s">
        <v>23</v>
      </c>
      <c r="I28" s="65" t="e">
        <f t="shared" si="2"/>
        <v>#VALUE!</v>
      </c>
      <c r="J28" s="108"/>
      <c r="K28" s="108" t="s">
        <v>61</v>
      </c>
      <c r="L28" s="108" t="s">
        <v>62</v>
      </c>
      <c r="M28" s="108" t="s">
        <v>63</v>
      </c>
      <c r="N28" s="108" t="s">
        <v>30</v>
      </c>
      <c r="O28" s="111" t="s">
        <v>31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s="6" customFormat="1" ht="38" customHeight="1" thickBot="1" x14ac:dyDescent="0.3">
      <c r="A29" s="58">
        <v>60004904</v>
      </c>
      <c r="B29" s="46">
        <v>10</v>
      </c>
      <c r="C29" s="64" t="s">
        <v>59</v>
      </c>
      <c r="D29" s="43">
        <v>2</v>
      </c>
      <c r="E29" s="42" t="s">
        <v>29</v>
      </c>
      <c r="F29" s="94">
        <v>3300</v>
      </c>
      <c r="G29" s="40">
        <f t="shared" si="1"/>
        <v>6600</v>
      </c>
      <c r="H29" s="41" t="s">
        <v>23</v>
      </c>
      <c r="I29" s="65" t="e">
        <f t="shared" si="2"/>
        <v>#VALUE!</v>
      </c>
      <c r="J29" s="63" t="s">
        <v>81</v>
      </c>
      <c r="K29" s="61" t="s">
        <v>49</v>
      </c>
      <c r="L29" s="57" t="s">
        <v>35</v>
      </c>
      <c r="M29" s="57" t="s">
        <v>33</v>
      </c>
      <c r="N29" s="57" t="s">
        <v>30</v>
      </c>
      <c r="O29" s="55" t="s">
        <v>31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s="6" customFormat="1" ht="38" customHeight="1" thickBot="1" x14ac:dyDescent="0.3">
      <c r="A30" s="105">
        <v>60004905</v>
      </c>
      <c r="B30" s="46">
        <v>10</v>
      </c>
      <c r="C30" s="64" t="s">
        <v>69</v>
      </c>
      <c r="D30" s="43">
        <v>5</v>
      </c>
      <c r="E30" s="42" t="s">
        <v>29</v>
      </c>
      <c r="F30" s="94">
        <v>6000</v>
      </c>
      <c r="G30" s="40">
        <f t="shared" si="1"/>
        <v>30000</v>
      </c>
      <c r="H30" s="41" t="s">
        <v>23</v>
      </c>
      <c r="I30" s="65" t="e">
        <f t="shared" si="2"/>
        <v>#VALUE!</v>
      </c>
      <c r="J30" s="112" t="s">
        <v>82</v>
      </c>
      <c r="K30" s="113" t="s">
        <v>34</v>
      </c>
      <c r="L30" s="113" t="s">
        <v>32</v>
      </c>
      <c r="M30" s="113" t="s">
        <v>33</v>
      </c>
      <c r="N30" s="113" t="s">
        <v>30</v>
      </c>
      <c r="O30" s="104" t="s">
        <v>31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s="6" customFormat="1" ht="38" customHeight="1" thickBot="1" x14ac:dyDescent="0.3">
      <c r="A31" s="105"/>
      <c r="B31" s="46">
        <v>20</v>
      </c>
      <c r="C31" s="64" t="s">
        <v>56</v>
      </c>
      <c r="D31" s="43">
        <v>1</v>
      </c>
      <c r="E31" s="42" t="s">
        <v>29</v>
      </c>
      <c r="F31" s="94">
        <v>10000</v>
      </c>
      <c r="G31" s="40">
        <f t="shared" si="1"/>
        <v>10000</v>
      </c>
      <c r="H31" s="41" t="s">
        <v>23</v>
      </c>
      <c r="I31" s="65" t="e">
        <f t="shared" ref="I31:I39" si="3">H31*D31</f>
        <v>#VALUE!</v>
      </c>
      <c r="J31" s="113"/>
      <c r="K31" s="113"/>
      <c r="L31" s="113" t="s">
        <v>32</v>
      </c>
      <c r="M31" s="113" t="s">
        <v>33</v>
      </c>
      <c r="N31" s="113" t="s">
        <v>30</v>
      </c>
      <c r="O31" s="104" t="s">
        <v>31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s="6" customFormat="1" ht="38" customHeight="1" thickBot="1" x14ac:dyDescent="0.3">
      <c r="A32" s="105"/>
      <c r="B32" s="46">
        <v>30</v>
      </c>
      <c r="C32" s="64" t="s">
        <v>60</v>
      </c>
      <c r="D32" s="43">
        <v>3</v>
      </c>
      <c r="E32" s="42" t="s">
        <v>29</v>
      </c>
      <c r="F32" s="94">
        <v>5000</v>
      </c>
      <c r="G32" s="40">
        <f t="shared" si="1"/>
        <v>15000</v>
      </c>
      <c r="H32" s="41" t="s">
        <v>23</v>
      </c>
      <c r="I32" s="65" t="e">
        <f t="shared" si="3"/>
        <v>#VALUE!</v>
      </c>
      <c r="J32" s="113"/>
      <c r="K32" s="56" t="s">
        <v>71</v>
      </c>
      <c r="L32" s="57" t="s">
        <v>32</v>
      </c>
      <c r="M32" s="57" t="s">
        <v>33</v>
      </c>
      <c r="N32" s="57" t="s">
        <v>30</v>
      </c>
      <c r="O32" s="55" t="s">
        <v>31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s="6" customFormat="1" ht="38" customHeight="1" thickBot="1" x14ac:dyDescent="0.3">
      <c r="A33" s="58">
        <v>60004906</v>
      </c>
      <c r="B33" s="46">
        <v>10</v>
      </c>
      <c r="C33" s="64" t="s">
        <v>41</v>
      </c>
      <c r="D33" s="43">
        <v>1</v>
      </c>
      <c r="E33" s="42" t="s">
        <v>29</v>
      </c>
      <c r="F33" s="94">
        <v>47000</v>
      </c>
      <c r="G33" s="40">
        <f t="shared" si="1"/>
        <v>47000</v>
      </c>
      <c r="H33" s="41" t="s">
        <v>23</v>
      </c>
      <c r="I33" s="65" t="e">
        <f t="shared" si="3"/>
        <v>#VALUE!</v>
      </c>
      <c r="J33" s="112" t="s">
        <v>67</v>
      </c>
      <c r="K33" s="112" t="s">
        <v>65</v>
      </c>
      <c r="L33" s="112" t="s">
        <v>62</v>
      </c>
      <c r="M33" s="112" t="s">
        <v>63</v>
      </c>
      <c r="N33" s="112" t="s">
        <v>30</v>
      </c>
      <c r="O33" s="102" t="s">
        <v>31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s="6" customFormat="1" ht="38" customHeight="1" thickBot="1" x14ac:dyDescent="0.3">
      <c r="A34" s="58">
        <v>60004908</v>
      </c>
      <c r="B34" s="46">
        <v>10</v>
      </c>
      <c r="C34" s="64" t="s">
        <v>46</v>
      </c>
      <c r="D34" s="43">
        <v>1</v>
      </c>
      <c r="E34" s="42" t="s">
        <v>29</v>
      </c>
      <c r="F34" s="94">
        <v>10000</v>
      </c>
      <c r="G34" s="40">
        <f t="shared" si="1"/>
        <v>10000</v>
      </c>
      <c r="H34" s="41" t="s">
        <v>23</v>
      </c>
      <c r="I34" s="65" t="e">
        <f t="shared" si="3"/>
        <v>#VALUE!</v>
      </c>
      <c r="J34" s="114"/>
      <c r="K34" s="114" t="s">
        <v>61</v>
      </c>
      <c r="L34" s="114" t="s">
        <v>62</v>
      </c>
      <c r="M34" s="114" t="s">
        <v>63</v>
      </c>
      <c r="N34" s="114" t="s">
        <v>30</v>
      </c>
      <c r="O34" s="103" t="s">
        <v>31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s="6" customFormat="1" ht="38" customHeight="1" thickBot="1" x14ac:dyDescent="0.3">
      <c r="A35" s="58">
        <v>60004909</v>
      </c>
      <c r="B35" s="46">
        <v>10</v>
      </c>
      <c r="C35" s="64" t="s">
        <v>60</v>
      </c>
      <c r="D35" s="43">
        <v>1</v>
      </c>
      <c r="E35" s="42" t="s">
        <v>29</v>
      </c>
      <c r="F35" s="94">
        <v>5000</v>
      </c>
      <c r="G35" s="40">
        <f t="shared" si="1"/>
        <v>5000</v>
      </c>
      <c r="H35" s="41" t="s">
        <v>23</v>
      </c>
      <c r="I35" s="65" t="e">
        <f t="shared" si="3"/>
        <v>#VALUE!</v>
      </c>
      <c r="J35" s="63" t="s">
        <v>83</v>
      </c>
      <c r="K35" s="57" t="s">
        <v>44</v>
      </c>
      <c r="L35" s="57" t="s">
        <v>35</v>
      </c>
      <c r="M35" s="57" t="s">
        <v>33</v>
      </c>
      <c r="N35" s="57" t="s">
        <v>30</v>
      </c>
      <c r="O35" s="55" t="s">
        <v>31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s="6" customFormat="1" ht="38" customHeight="1" thickBot="1" x14ac:dyDescent="0.3">
      <c r="A36" s="72">
        <v>70004609</v>
      </c>
      <c r="B36" s="46">
        <v>10</v>
      </c>
      <c r="C36" s="64" t="s">
        <v>51</v>
      </c>
      <c r="D36" s="43">
        <v>1</v>
      </c>
      <c r="E36" s="42" t="s">
        <v>29</v>
      </c>
      <c r="F36" s="94">
        <v>11500</v>
      </c>
      <c r="G36" s="40">
        <f t="shared" si="1"/>
        <v>11500</v>
      </c>
      <c r="H36" s="41" t="s">
        <v>23</v>
      </c>
      <c r="I36" s="65" t="e">
        <f t="shared" si="3"/>
        <v>#VALUE!</v>
      </c>
      <c r="J36" s="56" t="s">
        <v>55</v>
      </c>
      <c r="K36" s="57" t="s">
        <v>52</v>
      </c>
      <c r="L36" s="57" t="s">
        <v>35</v>
      </c>
      <c r="M36" s="57" t="s">
        <v>33</v>
      </c>
      <c r="N36" s="57" t="s">
        <v>30</v>
      </c>
      <c r="O36" s="55" t="s">
        <v>31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s="6" customFormat="1" ht="38" customHeight="1" thickBot="1" x14ac:dyDescent="0.3">
      <c r="A37" s="59">
        <v>60004910</v>
      </c>
      <c r="B37" s="46">
        <v>10</v>
      </c>
      <c r="C37" s="64" t="s">
        <v>57</v>
      </c>
      <c r="D37" s="43">
        <v>1</v>
      </c>
      <c r="E37" s="42" t="s">
        <v>29</v>
      </c>
      <c r="F37" s="94">
        <v>20500</v>
      </c>
      <c r="G37" s="40">
        <f t="shared" si="1"/>
        <v>20500</v>
      </c>
      <c r="H37" s="41" t="s">
        <v>23</v>
      </c>
      <c r="I37" s="65" t="e">
        <f t="shared" si="3"/>
        <v>#VALUE!</v>
      </c>
      <c r="J37" s="68" t="s">
        <v>84</v>
      </c>
      <c r="K37" s="68" t="s">
        <v>85</v>
      </c>
      <c r="L37" s="62" t="s">
        <v>35</v>
      </c>
      <c r="M37" s="62" t="s">
        <v>33</v>
      </c>
      <c r="N37" s="62" t="s">
        <v>30</v>
      </c>
      <c r="O37" s="60" t="s">
        <v>31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s="6" customFormat="1" ht="38" customHeight="1" thickBot="1" x14ac:dyDescent="0.3">
      <c r="A38" s="72">
        <v>60004913</v>
      </c>
      <c r="B38" s="46">
        <v>10</v>
      </c>
      <c r="C38" s="64" t="s">
        <v>51</v>
      </c>
      <c r="D38" s="43">
        <v>2</v>
      </c>
      <c r="E38" s="42" t="s">
        <v>29</v>
      </c>
      <c r="F38" s="94">
        <v>32000</v>
      </c>
      <c r="G38" s="40">
        <f>D38*F38</f>
        <v>64000</v>
      </c>
      <c r="H38" s="41" t="s">
        <v>23</v>
      </c>
      <c r="I38" s="65" t="e">
        <f>H38*D38</f>
        <v>#VALUE!</v>
      </c>
      <c r="J38" s="70" t="s">
        <v>53</v>
      </c>
      <c r="K38" s="69" t="s">
        <v>34</v>
      </c>
      <c r="L38" s="69" t="s">
        <v>35</v>
      </c>
      <c r="M38" s="69" t="s">
        <v>33</v>
      </c>
      <c r="N38" s="69" t="s">
        <v>30</v>
      </c>
      <c r="O38" s="71" t="s">
        <v>31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s="6" customFormat="1" ht="38" customHeight="1" thickBot="1" x14ac:dyDescent="0.3">
      <c r="A39" s="74">
        <v>60004914</v>
      </c>
      <c r="B39" s="46">
        <v>10</v>
      </c>
      <c r="C39" s="64" t="s">
        <v>57</v>
      </c>
      <c r="D39" s="64">
        <v>5</v>
      </c>
      <c r="E39" s="43" t="s">
        <v>29</v>
      </c>
      <c r="F39" s="94">
        <v>20500</v>
      </c>
      <c r="G39" s="40">
        <f t="shared" si="1"/>
        <v>102500</v>
      </c>
      <c r="H39" s="41" t="s">
        <v>23</v>
      </c>
      <c r="I39" s="65" t="e">
        <f t="shared" si="3"/>
        <v>#VALUE!</v>
      </c>
      <c r="J39" s="75" t="s">
        <v>87</v>
      </c>
      <c r="K39" s="75" t="s">
        <v>86</v>
      </c>
      <c r="L39" s="76" t="s">
        <v>35</v>
      </c>
      <c r="M39" s="76" t="s">
        <v>33</v>
      </c>
      <c r="N39" s="76" t="s">
        <v>30</v>
      </c>
      <c r="O39" s="73" t="s">
        <v>31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s="6" customFormat="1" ht="38" customHeight="1" thickBot="1" x14ac:dyDescent="0.3">
      <c r="A40" s="72">
        <v>60004915</v>
      </c>
      <c r="B40" s="46">
        <v>10</v>
      </c>
      <c r="C40" s="64" t="s">
        <v>88</v>
      </c>
      <c r="D40" s="43">
        <v>2</v>
      </c>
      <c r="E40" s="42" t="s">
        <v>29</v>
      </c>
      <c r="F40" s="94">
        <v>6000</v>
      </c>
      <c r="G40" s="40">
        <f t="shared" ref="G40" si="4">D40*F40</f>
        <v>12000</v>
      </c>
      <c r="H40" s="41" t="s">
        <v>23</v>
      </c>
      <c r="I40" s="65" t="e">
        <f t="shared" ref="I40" si="5">H40*D40</f>
        <v>#VALUE!</v>
      </c>
      <c r="J40" s="99" t="s">
        <v>54</v>
      </c>
      <c r="K40" s="99" t="s">
        <v>89</v>
      </c>
      <c r="L40" s="99" t="s">
        <v>43</v>
      </c>
      <c r="M40" s="99" t="s">
        <v>37</v>
      </c>
      <c r="N40" s="99" t="s">
        <v>38</v>
      </c>
      <c r="O40" s="96" t="s">
        <v>31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s="6" customFormat="1" ht="38" customHeight="1" thickBot="1" x14ac:dyDescent="0.3">
      <c r="A41" s="72">
        <v>60004916</v>
      </c>
      <c r="B41" s="46">
        <v>10</v>
      </c>
      <c r="C41" s="64" t="s">
        <v>51</v>
      </c>
      <c r="D41" s="43">
        <v>2</v>
      </c>
      <c r="E41" s="42" t="s">
        <v>29</v>
      </c>
      <c r="F41" s="94">
        <v>26000</v>
      </c>
      <c r="G41" s="90">
        <f>D41*F41</f>
        <v>52000</v>
      </c>
      <c r="H41" s="91" t="s">
        <v>23</v>
      </c>
      <c r="I41" s="92" t="e">
        <f>H41*D41</f>
        <v>#VALUE!</v>
      </c>
      <c r="J41" s="100"/>
      <c r="K41" s="100"/>
      <c r="L41" s="100"/>
      <c r="M41" s="100"/>
      <c r="N41" s="100"/>
      <c r="O41" s="9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s="6" customFormat="1" ht="38" customHeight="1" thickBot="1" x14ac:dyDescent="0.3">
      <c r="A42" s="137">
        <v>60004917</v>
      </c>
      <c r="B42" s="46">
        <v>10</v>
      </c>
      <c r="C42" s="64" t="s">
        <v>57</v>
      </c>
      <c r="D42" s="43">
        <v>1</v>
      </c>
      <c r="E42" s="42" t="s">
        <v>29</v>
      </c>
      <c r="F42" s="94">
        <v>20500</v>
      </c>
      <c r="G42" s="44">
        <f>D42*F42</f>
        <v>20500</v>
      </c>
      <c r="H42" s="45" t="s">
        <v>23</v>
      </c>
      <c r="I42" s="66" t="e">
        <f>H42*D42</f>
        <v>#VALUE!</v>
      </c>
      <c r="J42" s="101"/>
      <c r="K42" s="101"/>
      <c r="L42" s="101" t="s">
        <v>43</v>
      </c>
      <c r="M42" s="101" t="s">
        <v>37</v>
      </c>
      <c r="N42" s="101" t="s">
        <v>38</v>
      </c>
      <c r="O42" s="9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s="6" customFormat="1" ht="15" thickTop="1" thickBot="1" x14ac:dyDescent="0.3">
      <c r="A43" s="135" t="s">
        <v>15</v>
      </c>
      <c r="B43" s="136"/>
      <c r="C43" s="136"/>
      <c r="D43" s="136"/>
      <c r="E43" s="136"/>
      <c r="F43" s="136"/>
      <c r="G43" s="35">
        <f>SUM(G7:G42)</f>
        <v>1508800</v>
      </c>
      <c r="H43" s="36"/>
      <c r="I43" s="36"/>
      <c r="J43" s="36"/>
      <c r="K43" s="48"/>
      <c r="L43" s="22"/>
      <c r="M43" s="22"/>
      <c r="N43" s="22"/>
      <c r="O43" s="3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s="6" customFormat="1" ht="15" thickTop="1" thickBot="1" x14ac:dyDescent="0.3">
      <c r="A44" s="132" t="s">
        <v>16</v>
      </c>
      <c r="B44" s="133"/>
      <c r="C44" s="133"/>
      <c r="D44" s="133"/>
      <c r="E44" s="133"/>
      <c r="F44" s="133"/>
      <c r="G44" s="133"/>
      <c r="H44" s="134"/>
      <c r="I44" s="7" t="e">
        <f>SUM(I7:I42)</f>
        <v>#VALUE!</v>
      </c>
      <c r="J44" s="23"/>
      <c r="K44" s="49"/>
      <c r="L44" s="26"/>
      <c r="M44" s="27"/>
      <c r="N44" s="26"/>
      <c r="O44" s="2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s="1" customFormat="1" ht="13.5" thickTop="1" thickBot="1" x14ac:dyDescent="0.3">
      <c r="A45" s="10" t="s">
        <v>21</v>
      </c>
      <c r="B45" s="31"/>
      <c r="C45" s="10"/>
      <c r="D45" s="11"/>
      <c r="E45" s="10"/>
      <c r="F45" s="12"/>
      <c r="G45" s="12"/>
      <c r="H45" s="10"/>
      <c r="I45" s="10"/>
      <c r="J45" s="10"/>
      <c r="K45" s="50"/>
      <c r="L45" s="15"/>
      <c r="M45" s="17"/>
      <c r="N45" s="15"/>
      <c r="O45" s="1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s="1" customFormat="1" ht="13" thickBot="1" x14ac:dyDescent="0.3">
      <c r="A46" s="13" t="s">
        <v>22</v>
      </c>
      <c r="B46" s="130" t="s">
        <v>23</v>
      </c>
      <c r="C46" s="131"/>
      <c r="D46" s="131"/>
      <c r="E46" s="131"/>
      <c r="F46" s="14" t="s">
        <v>24</v>
      </c>
      <c r="G46" s="15"/>
      <c r="H46" s="16"/>
      <c r="I46" s="15"/>
      <c r="J46" s="17"/>
      <c r="K46" s="51"/>
      <c r="L46" s="15"/>
      <c r="M46" s="17"/>
      <c r="N46" s="15"/>
      <c r="O46" s="1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s="6" customFormat="1" ht="13" thickBot="1" x14ac:dyDescent="0.3">
      <c r="A47" s="15"/>
      <c r="B47" s="32"/>
      <c r="C47" s="15"/>
      <c r="D47" s="17"/>
      <c r="E47" s="15"/>
      <c r="F47" s="16"/>
      <c r="G47" s="16"/>
      <c r="H47" s="18" t="s">
        <v>25</v>
      </c>
      <c r="I47" s="15"/>
      <c r="J47" s="17"/>
      <c r="K47" s="51"/>
      <c r="L47" s="15"/>
      <c r="M47" s="17"/>
      <c r="N47" s="15"/>
      <c r="O47" s="1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130" ht="22.9" customHeight="1" x14ac:dyDescent="0.25">
      <c r="A48" s="15"/>
      <c r="B48" s="32"/>
      <c r="C48" s="15"/>
      <c r="D48" s="17"/>
      <c r="E48" s="15"/>
      <c r="F48" s="16"/>
      <c r="G48" s="16"/>
      <c r="H48" s="18"/>
      <c r="I48" s="15"/>
      <c r="J48" s="17"/>
      <c r="K48" s="51"/>
      <c r="L48" s="15"/>
      <c r="M48" s="17"/>
      <c r="N48" s="15"/>
      <c r="O48" s="1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15" x14ac:dyDescent="0.25">
      <c r="A49" s="15"/>
      <c r="B49" s="32"/>
      <c r="C49" s="15"/>
      <c r="D49" s="29"/>
      <c r="E49" s="15"/>
      <c r="F49" s="16"/>
      <c r="G49" s="19"/>
      <c r="H49" s="18"/>
      <c r="I49" s="15"/>
      <c r="J49" s="17"/>
      <c r="K49" s="51"/>
      <c r="L49" s="15"/>
      <c r="M49" s="17"/>
      <c r="N49" s="15"/>
      <c r="O49" s="15"/>
    </row>
    <row r="50" spans="1:15" x14ac:dyDescent="0.25">
      <c r="A50" s="15"/>
      <c r="B50" s="32"/>
      <c r="C50" s="15"/>
      <c r="D50" s="17"/>
      <c r="E50" s="15"/>
      <c r="F50" s="16"/>
      <c r="G50" s="16"/>
      <c r="H50" s="18"/>
      <c r="I50" s="15"/>
      <c r="J50" s="17"/>
      <c r="K50" s="51"/>
      <c r="L50" s="15"/>
      <c r="M50" s="17"/>
      <c r="N50" s="15"/>
      <c r="O50" s="15"/>
    </row>
    <row r="51" spans="1:15" ht="14.5" x14ac:dyDescent="0.25">
      <c r="A51" s="15"/>
      <c r="B51" s="32"/>
      <c r="C51" s="15"/>
      <c r="D51" s="17"/>
      <c r="E51" s="15"/>
      <c r="F51" s="16"/>
      <c r="G51" s="16"/>
      <c r="H51" s="16"/>
      <c r="I51" s="18"/>
      <c r="J51" s="17"/>
      <c r="K51" s="51"/>
      <c r="L51" s="25"/>
      <c r="M51" s="25"/>
      <c r="N51" s="25"/>
      <c r="O51" s="25"/>
    </row>
    <row r="52" spans="1:15" ht="14.5" x14ac:dyDescent="0.25">
      <c r="A52" s="17"/>
      <c r="B52" s="32"/>
      <c r="C52" s="15"/>
      <c r="D52" s="29"/>
      <c r="E52" s="15"/>
      <c r="F52" s="20"/>
      <c r="G52" s="21"/>
      <c r="H52" s="15"/>
      <c r="I52" s="15"/>
      <c r="J52" s="25" t="s">
        <v>26</v>
      </c>
      <c r="K52" s="52"/>
      <c r="L52" s="24"/>
      <c r="M52" s="24"/>
      <c r="N52" s="24"/>
      <c r="O52" s="24"/>
    </row>
    <row r="53" spans="1:15" x14ac:dyDescent="0.25">
      <c r="A53" s="17"/>
      <c r="B53" s="32"/>
      <c r="C53" s="15"/>
      <c r="D53" s="29"/>
      <c r="E53" s="15"/>
      <c r="F53" s="15"/>
      <c r="G53" s="15"/>
      <c r="H53" s="15"/>
      <c r="I53" s="15"/>
      <c r="J53" s="24" t="s">
        <v>27</v>
      </c>
      <c r="K53" s="53"/>
      <c r="L53" s="24"/>
      <c r="M53" s="24"/>
      <c r="N53" s="24"/>
      <c r="O53" s="24"/>
    </row>
    <row r="54" spans="1:15" x14ac:dyDescent="0.25">
      <c r="A54" s="17"/>
      <c r="B54" s="32"/>
      <c r="C54" s="15"/>
      <c r="D54" s="17"/>
      <c r="E54" s="15"/>
      <c r="F54" s="15"/>
      <c r="G54" s="15"/>
      <c r="H54" s="15"/>
      <c r="I54" s="15"/>
      <c r="J54" s="24" t="s">
        <v>28</v>
      </c>
      <c r="K54" s="53"/>
    </row>
    <row r="58" spans="1:15" x14ac:dyDescent="0.25">
      <c r="D58" s="34"/>
    </row>
  </sheetData>
  <mergeCells count="71">
    <mergeCell ref="A8:A9"/>
    <mergeCell ref="B46:E46"/>
    <mergeCell ref="A44:H44"/>
    <mergeCell ref="A43:F43"/>
    <mergeCell ref="M11:M14"/>
    <mergeCell ref="J33:J34"/>
    <mergeCell ref="K33:K34"/>
    <mergeCell ref="L33:L34"/>
    <mergeCell ref="M33:M34"/>
    <mergeCell ref="K30:K31"/>
    <mergeCell ref="A30:A32"/>
    <mergeCell ref="J30:J32"/>
    <mergeCell ref="A11:A14"/>
    <mergeCell ref="A17:A18"/>
    <mergeCell ref="M17:M18"/>
    <mergeCell ref="J11:J14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  <mergeCell ref="J17:J18"/>
    <mergeCell ref="K17:K18"/>
    <mergeCell ref="L17:L18"/>
    <mergeCell ref="O30:O31"/>
    <mergeCell ref="O11:O14"/>
    <mergeCell ref="K11:K14"/>
    <mergeCell ref="O33:O34"/>
    <mergeCell ref="N17:N18"/>
    <mergeCell ref="L19:L20"/>
    <mergeCell ref="M19:M20"/>
    <mergeCell ref="N19:N20"/>
    <mergeCell ref="O17:O18"/>
    <mergeCell ref="N8:N9"/>
    <mergeCell ref="N33:N34"/>
    <mergeCell ref="L30:L31"/>
    <mergeCell ref="M30:M31"/>
    <mergeCell ref="N30:N31"/>
    <mergeCell ref="N11:N14"/>
    <mergeCell ref="L11:L14"/>
    <mergeCell ref="O8:O9"/>
    <mergeCell ref="O19:O20"/>
    <mergeCell ref="A25:A28"/>
    <mergeCell ref="L23:L28"/>
    <mergeCell ref="M23:M28"/>
    <mergeCell ref="N23:N28"/>
    <mergeCell ref="O23:O28"/>
    <mergeCell ref="A19:A20"/>
    <mergeCell ref="J19:J20"/>
    <mergeCell ref="K19:K20"/>
    <mergeCell ref="J23:J28"/>
    <mergeCell ref="K23:K28"/>
    <mergeCell ref="J8:J9"/>
    <mergeCell ref="K8:K9"/>
    <mergeCell ref="L8:L9"/>
    <mergeCell ref="M8:M9"/>
    <mergeCell ref="O40:O42"/>
    <mergeCell ref="J40:J42"/>
    <mergeCell ref="K40:K42"/>
    <mergeCell ref="L40:L42"/>
    <mergeCell ref="M40:M42"/>
    <mergeCell ref="N40:N42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b0e90202-8514-490b-aa47-458e66aada41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63ef4d09-7a27-477e-abfe-88d2d0877d32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2019-12-05T06:42:21Z</cp:lastPrinted>
  <dcterms:created xsi:type="dcterms:W3CDTF">2019-08-01T11:10:14Z</dcterms:created>
  <dcterms:modified xsi:type="dcterms:W3CDTF">2021-07-15T11:40:10Z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