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25_2021 SAP cerven 1 pol\"/>
    </mc:Choice>
  </mc:AlternateContent>
  <xr:revisionPtr revIDLastSave="4" documentId="8_{F9671F3F-D359-4A9E-92C1-18475EB7BA28}" xr6:coauthVersionLast="36" xr6:coauthVersionMax="36" xr10:uidLastSave="{5A1FA49A-78CB-4BCA-9E36-43F99579C1CA}"/>
  <bookViews>
    <workbookView xWindow="0" yWindow="0" windowWidth="2970" windowHeight="6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5" i="1" l="1"/>
  <c r="I50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G49" i="1" l="1"/>
</calcChain>
</file>

<file path=xl/sharedStrings.xml><?xml version="1.0" encoding="utf-8"?>
<sst xmlns="http://schemas.openxmlformats.org/spreadsheetml/2006/main" count="1524" uniqueCount="107">
  <si>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</si>
  <si>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</si>
  <si>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</si>
  <si>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</si>
  <si>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</si>
  <si>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</si>
  <si>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</si>
  <si>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</si>
  <si>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</si>
  <si>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</si>
  <si>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</si>
  <si>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</si>
  <si>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</si>
  <si>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</si>
  <si>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</si>
  <si>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</si>
  <si>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</si>
  <si>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</si>
  <si>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</si>
  <si>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</si>
  <si>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</si>
  <si>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</si>
  <si>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</si>
  <si>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</si>
  <si>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</si>
  <si>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</si>
  <si>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</si>
  <si>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</si>
  <si>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</si>
  <si>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</si>
  <si>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</si>
  <si>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</si>
  <si>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</si>
  <si>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</si>
  <si>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</si>
  <si>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</si>
  <si>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Ekonomická fakulta</t>
  </si>
  <si>
    <t>33</t>
  </si>
  <si>
    <t>702 00</t>
  </si>
  <si>
    <t>Ostrava</t>
  </si>
  <si>
    <t>DNS_NB15"_typ_B</t>
  </si>
  <si>
    <t>DNS_NB_ATYP</t>
  </si>
  <si>
    <t>DNS_Ultrabook13"_typ_B</t>
  </si>
  <si>
    <t>Sokolská</t>
  </si>
  <si>
    <t>Fak. elektrotechniky a informatiky</t>
  </si>
  <si>
    <t>DNS_PC_ATYP</t>
  </si>
  <si>
    <t>DNS_LCD_ATYP</t>
  </si>
  <si>
    <t>Fakulta  stavební</t>
  </si>
  <si>
    <t>DNS_NB17"</t>
  </si>
  <si>
    <t>Fakulta materiálově-technologická</t>
  </si>
  <si>
    <t>10</t>
  </si>
  <si>
    <t>DNS_PC_typ_A</t>
  </si>
  <si>
    <t>DNS_TABLET_ATYP</t>
  </si>
  <si>
    <t>HGF - Katedra 541</t>
  </si>
  <si>
    <t>Fakulta  strojní</t>
  </si>
  <si>
    <t>FMT</t>
  </si>
  <si>
    <t>Karin Mikulová
karin.mikulova@vsb.cz
+420597321296</t>
  </si>
  <si>
    <t>Hana Havlenová
hana.havlenova@vsb.cz
+420597322179</t>
  </si>
  <si>
    <t>Soňa Neustupová
sona.neustupova@vsb.cz
+420597321283</t>
  </si>
  <si>
    <t>DNS_TISK multi barva</t>
  </si>
  <si>
    <t>DNS_PC_ typ_B</t>
  </si>
  <si>
    <t>DNS_DISK_ATYP</t>
  </si>
  <si>
    <t>DNS_TISK ECO multi barva</t>
  </si>
  <si>
    <t>DNS_TISK multi_ATYP</t>
  </si>
  <si>
    <t>DNS_dalsi_AVT_ATYP</t>
  </si>
  <si>
    <t>DNS_TISK ČB</t>
  </si>
  <si>
    <t/>
  </si>
  <si>
    <t>Fakulta hornicko-geologická</t>
  </si>
  <si>
    <t>Fakulta bezpečnostního  inženýrství</t>
  </si>
  <si>
    <t>Vztahy s veřejností</t>
  </si>
  <si>
    <t>Ubytovací služby Stravovací služby</t>
  </si>
  <si>
    <t>IET 750/9350</t>
  </si>
  <si>
    <t>Lumírova</t>
  </si>
  <si>
    <t>630/13</t>
  </si>
  <si>
    <t>700 30</t>
  </si>
  <si>
    <t>Ostrava-Výškovice</t>
  </si>
  <si>
    <t>Studentská</t>
  </si>
  <si>
    <t>6231/1B</t>
  </si>
  <si>
    <t>1770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</si>
  <si>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25/2021</t>
    </r>
  </si>
  <si>
    <t>60004876</t>
  </si>
  <si>
    <t>60004867</t>
  </si>
  <si>
    <t>IT4</t>
  </si>
  <si>
    <t>60004852</t>
  </si>
  <si>
    <t>Irena Holišová
irena.holisova@vsb.cz
+420597321261</t>
  </si>
  <si>
    <t>DNS_Ultrabook13"_typ_A</t>
  </si>
  <si>
    <t>60004700</t>
  </si>
  <si>
    <t>Hana Sedlářová
hana.sedlarova@vsb.cz
+420597321943</t>
  </si>
  <si>
    <t>L. Podéště</t>
  </si>
  <si>
    <t>1875/17</t>
  </si>
  <si>
    <t>Ing. Lenka Mertová
lenka.mertova.st@vsb.cz
+420597323527</t>
  </si>
  <si>
    <t>Ing. Miroslava Obrusníková
miroslava.obrusnikova@vsb.cz
+420597323353</t>
  </si>
  <si>
    <t>Ing. Tomáš Pavelek, Ph.D.
tomas.pavelek@vsb.cz
+420597325939</t>
  </si>
  <si>
    <t>Eva Belasová
eva.belasova@vsb.cz
+420597322897</t>
  </si>
  <si>
    <t>Gabriela Bílková
gabriela.bilkova@vsb.cz
+420596993709</t>
  </si>
  <si>
    <t xml:space="preserve">Vladěna Hlavatá
vladena.hlavata@vsb.cz
+420 596 999 586 </t>
  </si>
  <si>
    <t>Lenka Frömmlová
lenka.frommlova@vsb.cz
+420597322812</t>
  </si>
  <si>
    <t>Lenka Blažková
lenka.blazkova@vsb.cz
+420597325351</t>
  </si>
  <si>
    <t>prof. Ing. Petr Skupien, Ph.D.
petr.skupien@vsb.cz
+420597323551</t>
  </si>
  <si>
    <t>Radomila Jašíková
radomila.jasikova@vsb.cz
+420597321268</t>
  </si>
  <si>
    <t>prof. Ing. Marek Penhaker, Ph.D.
marek.penhaker@vsb.cz
+420597325853</t>
  </si>
  <si>
    <t>Petr Manych
petr.manych@vsb.cz
+420597321203</t>
  </si>
  <si>
    <t>Ilona Swiechová
ilona.swiechova@vsb.cz
+420597325407</t>
  </si>
  <si>
    <t>Lucie Michalisková
lucie.michaliskova@vsb.cz
+420597327301</t>
  </si>
  <si>
    <t>DNS_DOKOVACI_STANICE_ATYP</t>
  </si>
  <si>
    <t xml:space="preserve">Monika Krejzková
monika.krejzkova@vsb.cz 
+420 596 994 348 </t>
  </si>
  <si>
    <t>DNS_TISK_ATYP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</si>
</sst>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17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4" borderId="16" xfId="0" applyFill="1" applyBorder="1" applyAlignment="1">
      <alignment vertical="center"/>
    </xf>
    <xf numFmtId="3" fontId="0" fillId="4" borderId="16" xfId="0" applyNumberFormat="1" applyFill="1" applyBorder="1" applyAlignment="1">
      <alignment horizontal="right" vertical="center"/>
    </xf>
    <xf numFmtId="4" fontId="0" fillId="4" borderId="16" xfId="0" applyNumberFormat="1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0" fillId="0" borderId="17" xfId="0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3" fontId="9" fillId="0" borderId="16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165" fontId="9" fillId="0" borderId="16" xfId="0" applyNumberFormat="1" applyFont="1" applyBorder="1" applyAlignment="1">
      <alignment horizontal="right" vertical="center"/>
    </xf>
    <xf numFmtId="165" fontId="9" fillId="3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NumberFormat="1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20" xfId="0" applyNumberFormat="1" applyFill="1" applyBorder="1" applyAlignment="1">
      <alignment horizontal="left" vertical="center"/>
    </xf>
    <xf numFmtId="0" fontId="0" fillId="0" borderId="17" xfId="0" applyNumberForma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18" xfId="0" applyNumberForma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9" fillId="0" borderId="18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0" fillId="0" borderId="22" xfId="0" applyNumberFormat="1" applyFill="1" applyBorder="1" applyAlignment="1">
      <alignment horizontal="left" vertical="center"/>
    </xf>
    <xf numFmtId="0" fontId="0" fillId="0" borderId="23" xfId="0" applyNumberForma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64"/>
  <sheetViews>
    <sheetView tabSelected="1" zoomScale="70" zoomScaleNormal="70" workbookViewId="0">
      <selection activeCell="I50" sqref="I50"/>
    </sheetView>
  </sheetViews>
  <sheetFormatPr defaultRowHeight="12.5" x14ac:dyDescent="0.25"/>
  <cols>
    <col min="1" max="1" width="9.7265625" customWidth="1"/>
    <col min="2" max="2" width="4.7265625" style="35" customWidth="1"/>
    <col min="3" max="3" width="31.1796875" bestFit="1" customWidth="1"/>
    <col min="4" max="4" width="5.54296875" style="11" bestFit="1" customWidth="1"/>
    <col min="5" max="5" width="3.81640625" style="11" customWidth="1"/>
    <col min="6" max="6" width="13.54296875" customWidth="1"/>
    <col min="7" max="7" width="13.1796875" customWidth="1"/>
    <col min="8" max="8" width="16.54296875" customWidth="1"/>
    <col min="9" max="9" width="14" customWidth="1"/>
    <col min="10" max="10" width="28.08984375" customWidth="1"/>
    <col min="11" max="11" width="19.90625" style="82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97" t="s">
        <v>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30" ht="18.5" x14ac:dyDescent="0.25">
      <c r="A2" s="98" t="s">
        <v>79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30" ht="24" customHeight="1" x14ac:dyDescent="0.25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30" ht="4.5" customHeight="1" thickBot="1" x14ac:dyDescent="0.3">
      <c r="A4" s="3"/>
      <c r="B4" s="32"/>
      <c r="C4" s="3"/>
      <c r="D4" s="10"/>
      <c r="E4" s="10"/>
      <c r="F4" s="3"/>
      <c r="G4" s="3"/>
      <c r="H4" s="3"/>
      <c r="I4" s="3"/>
      <c r="J4" s="3"/>
      <c r="K4" s="73"/>
      <c r="L4" s="3"/>
      <c r="M4" s="3"/>
      <c r="N4" s="3"/>
      <c r="O4" s="4"/>
    </row>
    <row r="5" spans="1:130" s="1" customFormat="1" ht="16.149999999999999" customHeight="1" thickTop="1" thickBot="1" x14ac:dyDescent="0.3">
      <c r="A5" s="100" t="s">
        <v>3</v>
      </c>
      <c r="B5" s="102" t="s">
        <v>4</v>
      </c>
      <c r="C5" s="104" t="s">
        <v>7</v>
      </c>
      <c r="D5" s="108" t="s">
        <v>5</v>
      </c>
      <c r="E5" s="108" t="s">
        <v>6</v>
      </c>
      <c r="F5" s="110" t="s">
        <v>19</v>
      </c>
      <c r="G5" s="111"/>
      <c r="H5" s="110" t="s">
        <v>17</v>
      </c>
      <c r="I5" s="111"/>
      <c r="J5" s="5" t="s">
        <v>10</v>
      </c>
      <c r="K5" s="108" t="s">
        <v>12</v>
      </c>
      <c r="L5" s="104" t="s">
        <v>0</v>
      </c>
      <c r="M5" s="5" t="s">
        <v>13</v>
      </c>
      <c r="N5" s="104" t="s">
        <v>1</v>
      </c>
      <c r="O5" s="10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101"/>
      <c r="B6" s="103"/>
      <c r="C6" s="105"/>
      <c r="D6" s="109"/>
      <c r="E6" s="109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109"/>
      <c r="L6" s="105"/>
      <c r="M6" s="9" t="s">
        <v>14</v>
      </c>
      <c r="N6" s="105"/>
      <c r="O6" s="10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.5" thickTop="1" thickBot="1" x14ac:dyDescent="0.3">
      <c r="A7" s="119" t="s">
        <v>83</v>
      </c>
      <c r="B7" s="120" t="s">
        <v>50</v>
      </c>
      <c r="C7" s="121" t="s">
        <v>52</v>
      </c>
      <c r="D7" s="52">
        <v>7</v>
      </c>
      <c r="E7" s="51" t="s">
        <v>29</v>
      </c>
      <c r="F7" s="53">
        <v>11500</v>
      </c>
      <c r="G7" s="45">
        <f>D7*F7</f>
        <v>80500</v>
      </c>
      <c r="H7" s="46" t="s">
        <v>23</v>
      </c>
      <c r="I7" s="44" t="e">
        <f t="shared" ref="I7:I12" si="0">H7*D7</f>
        <v>#VALUE!</v>
      </c>
      <c r="J7" s="83" t="s">
        <v>84</v>
      </c>
      <c r="K7" s="83" t="s">
        <v>54</v>
      </c>
      <c r="L7" s="66" t="s">
        <v>35</v>
      </c>
      <c r="M7" s="66" t="s">
        <v>33</v>
      </c>
      <c r="N7" s="66" t="s">
        <v>30</v>
      </c>
      <c r="O7" s="67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122">
        <v>60004858</v>
      </c>
      <c r="B8" s="123">
        <v>10</v>
      </c>
      <c r="C8" s="124" t="s">
        <v>42</v>
      </c>
      <c r="D8" s="55">
        <v>1</v>
      </c>
      <c r="E8" s="54" t="s">
        <v>29</v>
      </c>
      <c r="F8" s="56">
        <v>26500</v>
      </c>
      <c r="G8" s="47">
        <f>D8*F8</f>
        <v>26500</v>
      </c>
      <c r="H8" s="48" t="s">
        <v>23</v>
      </c>
      <c r="I8" s="49" t="e">
        <f t="shared" si="0"/>
        <v>#VALUE!</v>
      </c>
      <c r="J8" s="95" t="s">
        <v>57</v>
      </c>
      <c r="K8" s="95" t="s">
        <v>36</v>
      </c>
      <c r="L8" s="95" t="s">
        <v>43</v>
      </c>
      <c r="M8" s="95" t="s">
        <v>37</v>
      </c>
      <c r="N8" s="95" t="s">
        <v>38</v>
      </c>
      <c r="O8" s="91" t="s">
        <v>39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122"/>
      <c r="B9" s="123">
        <v>20</v>
      </c>
      <c r="C9" s="124" t="s">
        <v>59</v>
      </c>
      <c r="D9" s="55">
        <v>1</v>
      </c>
      <c r="E9" s="54" t="s">
        <v>29</v>
      </c>
      <c r="F9" s="56">
        <v>10000</v>
      </c>
      <c r="G9" s="47">
        <f t="shared" ref="G9:G46" si="1">D9*F9</f>
        <v>10000</v>
      </c>
      <c r="H9" s="48" t="s">
        <v>23</v>
      </c>
      <c r="I9" s="49" t="e">
        <f t="shared" si="0"/>
        <v>#VALUE!</v>
      </c>
      <c r="J9" s="95"/>
      <c r="K9" s="95" t="s">
        <v>36</v>
      </c>
      <c r="L9" s="95" t="s">
        <v>43</v>
      </c>
      <c r="M9" s="95" t="s">
        <v>37</v>
      </c>
      <c r="N9" s="95" t="s">
        <v>38</v>
      </c>
      <c r="O9" s="9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122"/>
      <c r="B10" s="123">
        <v>30</v>
      </c>
      <c r="C10" s="124" t="s">
        <v>41</v>
      </c>
      <c r="D10" s="55">
        <v>1</v>
      </c>
      <c r="E10" s="54" t="s">
        <v>29</v>
      </c>
      <c r="F10" s="56">
        <v>20000</v>
      </c>
      <c r="G10" s="47">
        <f t="shared" si="1"/>
        <v>20000</v>
      </c>
      <c r="H10" s="48" t="s">
        <v>23</v>
      </c>
      <c r="I10" s="49" t="e">
        <f t="shared" si="0"/>
        <v>#VALUE!</v>
      </c>
      <c r="J10" s="95"/>
      <c r="K10" s="95" t="s">
        <v>36</v>
      </c>
      <c r="L10" s="95" t="s">
        <v>43</v>
      </c>
      <c r="M10" s="95" t="s">
        <v>37</v>
      </c>
      <c r="N10" s="95" t="s">
        <v>38</v>
      </c>
      <c r="O10" s="9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122"/>
      <c r="B11" s="123">
        <v>40</v>
      </c>
      <c r="C11" s="124" t="s">
        <v>52</v>
      </c>
      <c r="D11" s="55">
        <v>2</v>
      </c>
      <c r="E11" s="54" t="s">
        <v>29</v>
      </c>
      <c r="F11" s="56">
        <v>5300</v>
      </c>
      <c r="G11" s="47">
        <f t="shared" si="1"/>
        <v>10600</v>
      </c>
      <c r="H11" s="48" t="s">
        <v>23</v>
      </c>
      <c r="I11" s="49" t="e">
        <f t="shared" si="0"/>
        <v>#VALUE!</v>
      </c>
      <c r="J11" s="95"/>
      <c r="K11" s="95" t="s">
        <v>36</v>
      </c>
      <c r="L11" s="95" t="s">
        <v>43</v>
      </c>
      <c r="M11" s="95" t="s">
        <v>37</v>
      </c>
      <c r="N11" s="95" t="s">
        <v>38</v>
      </c>
      <c r="O11" s="9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125">
        <v>60004859</v>
      </c>
      <c r="B12" s="123">
        <v>10</v>
      </c>
      <c r="C12" s="124" t="s">
        <v>41</v>
      </c>
      <c r="D12" s="55">
        <v>1</v>
      </c>
      <c r="E12" s="54" t="s">
        <v>29</v>
      </c>
      <c r="F12" s="56">
        <v>23800</v>
      </c>
      <c r="G12" s="47">
        <f t="shared" si="1"/>
        <v>23800</v>
      </c>
      <c r="H12" s="48" t="s">
        <v>23</v>
      </c>
      <c r="I12" s="49" t="e">
        <f t="shared" si="0"/>
        <v>#VALUE!</v>
      </c>
      <c r="J12" s="74" t="s">
        <v>90</v>
      </c>
      <c r="K12" s="74" t="s">
        <v>53</v>
      </c>
      <c r="L12" s="68" t="s">
        <v>35</v>
      </c>
      <c r="M12" s="68" t="s">
        <v>33</v>
      </c>
      <c r="N12" s="68" t="s">
        <v>30</v>
      </c>
      <c r="O12" s="69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125">
        <v>60004860</v>
      </c>
      <c r="B13" s="123">
        <v>10</v>
      </c>
      <c r="C13" s="124" t="s">
        <v>52</v>
      </c>
      <c r="D13" s="55">
        <v>2</v>
      </c>
      <c r="E13" s="54" t="s">
        <v>29</v>
      </c>
      <c r="F13" s="56">
        <v>19000</v>
      </c>
      <c r="G13" s="47">
        <f t="shared" si="1"/>
        <v>38000</v>
      </c>
      <c r="H13" s="48" t="s">
        <v>23</v>
      </c>
      <c r="I13" s="49" t="e">
        <f t="shared" ref="I13:I28" si="2">H13*D13</f>
        <v>#VALUE!</v>
      </c>
      <c r="J13" s="92" t="s">
        <v>91</v>
      </c>
      <c r="K13" s="92" t="s">
        <v>67</v>
      </c>
      <c r="L13" s="93" t="s">
        <v>35</v>
      </c>
      <c r="M13" s="93" t="s">
        <v>33</v>
      </c>
      <c r="N13" s="93" t="s">
        <v>30</v>
      </c>
      <c r="O13" s="91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38" customHeight="1" thickBot="1" x14ac:dyDescent="0.3">
      <c r="A14" s="125">
        <v>60004861</v>
      </c>
      <c r="B14" s="123">
        <v>10</v>
      </c>
      <c r="C14" s="124" t="s">
        <v>41</v>
      </c>
      <c r="D14" s="55">
        <v>2</v>
      </c>
      <c r="E14" s="54" t="s">
        <v>29</v>
      </c>
      <c r="F14" s="56">
        <v>30000</v>
      </c>
      <c r="G14" s="47">
        <f t="shared" si="1"/>
        <v>60000</v>
      </c>
      <c r="H14" s="48" t="s">
        <v>23</v>
      </c>
      <c r="I14" s="49" t="e">
        <f t="shared" si="2"/>
        <v>#VALUE!</v>
      </c>
      <c r="J14" s="93"/>
      <c r="K14" s="92" t="s">
        <v>67</v>
      </c>
      <c r="L14" s="93" t="s">
        <v>35</v>
      </c>
      <c r="M14" s="93" t="s">
        <v>33</v>
      </c>
      <c r="N14" s="93" t="s">
        <v>30</v>
      </c>
      <c r="O14" s="9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38" customHeight="1" thickBot="1" x14ac:dyDescent="0.3">
      <c r="A15" s="125">
        <v>60004862</v>
      </c>
      <c r="B15" s="123">
        <v>10</v>
      </c>
      <c r="C15" s="124" t="s">
        <v>48</v>
      </c>
      <c r="D15" s="55">
        <v>1</v>
      </c>
      <c r="E15" s="54" t="s">
        <v>29</v>
      </c>
      <c r="F15" s="56">
        <v>23000</v>
      </c>
      <c r="G15" s="47">
        <f t="shared" si="1"/>
        <v>23000</v>
      </c>
      <c r="H15" s="48" t="s">
        <v>23</v>
      </c>
      <c r="I15" s="49" t="e">
        <f t="shared" si="2"/>
        <v>#VALUE!</v>
      </c>
      <c r="J15" s="74" t="s">
        <v>92</v>
      </c>
      <c r="K15" s="74" t="s">
        <v>44</v>
      </c>
      <c r="L15" s="68" t="s">
        <v>35</v>
      </c>
      <c r="M15" s="68" t="s">
        <v>33</v>
      </c>
      <c r="N15" s="68" t="s">
        <v>30</v>
      </c>
      <c r="O15" s="69" t="s">
        <v>31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ht="38" customHeight="1" thickBot="1" x14ac:dyDescent="0.3">
      <c r="A16" s="125">
        <v>60004863</v>
      </c>
      <c r="B16" s="123">
        <v>10</v>
      </c>
      <c r="C16" s="124" t="s">
        <v>46</v>
      </c>
      <c r="D16" s="55">
        <v>1</v>
      </c>
      <c r="E16" s="54" t="s">
        <v>29</v>
      </c>
      <c r="F16" s="56">
        <v>11000</v>
      </c>
      <c r="G16" s="47">
        <f t="shared" si="1"/>
        <v>11000</v>
      </c>
      <c r="H16" s="48" t="s">
        <v>23</v>
      </c>
      <c r="I16" s="49" t="e">
        <f t="shared" si="2"/>
        <v>#VALUE!</v>
      </c>
      <c r="J16" s="74" t="s">
        <v>91</v>
      </c>
      <c r="K16" s="74" t="s">
        <v>67</v>
      </c>
      <c r="L16" s="68" t="s">
        <v>35</v>
      </c>
      <c r="M16" s="68" t="s">
        <v>33</v>
      </c>
      <c r="N16" s="68" t="s">
        <v>30</v>
      </c>
      <c r="O16" s="69" t="s">
        <v>31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6" customFormat="1" ht="38" customHeight="1" thickBot="1" x14ac:dyDescent="0.3">
      <c r="A17" s="122">
        <v>60004864</v>
      </c>
      <c r="B17" s="123">
        <v>10</v>
      </c>
      <c r="C17" s="124" t="s">
        <v>42</v>
      </c>
      <c r="D17" s="55">
        <v>1</v>
      </c>
      <c r="E17" s="54" t="s">
        <v>29</v>
      </c>
      <c r="F17" s="56">
        <v>26500</v>
      </c>
      <c r="G17" s="47">
        <f t="shared" si="1"/>
        <v>26500</v>
      </c>
      <c r="H17" s="48" t="s">
        <v>23</v>
      </c>
      <c r="I17" s="49" t="e">
        <f t="shared" si="2"/>
        <v>#VALUE!</v>
      </c>
      <c r="J17" s="92" t="s">
        <v>93</v>
      </c>
      <c r="K17" s="93" t="s">
        <v>68</v>
      </c>
      <c r="L17" s="93" t="s">
        <v>72</v>
      </c>
      <c r="M17" s="93" t="s">
        <v>73</v>
      </c>
      <c r="N17" s="93" t="s">
        <v>74</v>
      </c>
      <c r="O17" s="91" t="s">
        <v>75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38" customHeight="1" thickBot="1" x14ac:dyDescent="0.3">
      <c r="A18" s="122"/>
      <c r="B18" s="123">
        <v>20</v>
      </c>
      <c r="C18" s="126" t="s">
        <v>85</v>
      </c>
      <c r="D18" s="55">
        <v>1</v>
      </c>
      <c r="E18" s="54" t="s">
        <v>29</v>
      </c>
      <c r="F18" s="56">
        <v>18000</v>
      </c>
      <c r="G18" s="47">
        <f>D18*F18</f>
        <v>18000</v>
      </c>
      <c r="H18" s="48" t="s">
        <v>23</v>
      </c>
      <c r="I18" s="49" t="e">
        <f>H18*D18</f>
        <v>#VALUE!</v>
      </c>
      <c r="J18" s="93"/>
      <c r="K18" s="93" t="s">
        <v>68</v>
      </c>
      <c r="L18" s="93" t="s">
        <v>72</v>
      </c>
      <c r="M18" s="93" t="s">
        <v>73</v>
      </c>
      <c r="N18" s="93"/>
      <c r="O18" s="9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6" customFormat="1" ht="38" customHeight="1" thickBot="1" x14ac:dyDescent="0.3">
      <c r="A19" s="125">
        <v>60004865</v>
      </c>
      <c r="B19" s="123">
        <v>10</v>
      </c>
      <c r="C19" s="124" t="s">
        <v>52</v>
      </c>
      <c r="D19" s="55">
        <v>1</v>
      </c>
      <c r="E19" s="54" t="s">
        <v>29</v>
      </c>
      <c r="F19" s="56">
        <v>33790</v>
      </c>
      <c r="G19" s="47">
        <f t="shared" si="1"/>
        <v>33790</v>
      </c>
      <c r="H19" s="48" t="s">
        <v>23</v>
      </c>
      <c r="I19" s="49" t="e">
        <f t="shared" si="2"/>
        <v>#VALUE!</v>
      </c>
      <c r="J19" s="74" t="s">
        <v>94</v>
      </c>
      <c r="K19" s="74" t="s">
        <v>69</v>
      </c>
      <c r="L19" s="68" t="s">
        <v>32</v>
      </c>
      <c r="M19" s="68" t="s">
        <v>33</v>
      </c>
      <c r="N19" s="68" t="s">
        <v>30</v>
      </c>
      <c r="O19" s="69" t="s">
        <v>31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6" customFormat="1" ht="38" customHeight="1" thickBot="1" x14ac:dyDescent="0.3">
      <c r="A20" s="127" t="s">
        <v>81</v>
      </c>
      <c r="B20" s="128" t="s">
        <v>50</v>
      </c>
      <c r="C20" s="129" t="s">
        <v>41</v>
      </c>
      <c r="D20" s="85">
        <v>1</v>
      </c>
      <c r="E20" s="84" t="s">
        <v>29</v>
      </c>
      <c r="F20" s="86">
        <v>0</v>
      </c>
      <c r="G20" s="87">
        <f t="shared" si="1"/>
        <v>0</v>
      </c>
      <c r="H20" s="88" t="s">
        <v>23</v>
      </c>
      <c r="I20" s="89" t="e">
        <f t="shared" si="2"/>
        <v>#VALUE!</v>
      </c>
      <c r="J20" s="74" t="s">
        <v>56</v>
      </c>
      <c r="K20" s="74" t="s">
        <v>34</v>
      </c>
      <c r="L20" s="68" t="s">
        <v>35</v>
      </c>
      <c r="M20" s="68" t="s">
        <v>33</v>
      </c>
      <c r="N20" s="68" t="s">
        <v>30</v>
      </c>
      <c r="O20" s="69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6" customFormat="1" ht="38" customHeight="1" thickBot="1" x14ac:dyDescent="0.3">
      <c r="A21" s="125">
        <v>60004868</v>
      </c>
      <c r="B21" s="123">
        <v>10</v>
      </c>
      <c r="C21" s="126" t="s">
        <v>61</v>
      </c>
      <c r="D21" s="55">
        <v>2</v>
      </c>
      <c r="E21" s="54" t="s">
        <v>29</v>
      </c>
      <c r="F21" s="56">
        <v>7500</v>
      </c>
      <c r="G21" s="47">
        <f t="shared" si="1"/>
        <v>15000</v>
      </c>
      <c r="H21" s="48" t="s">
        <v>23</v>
      </c>
      <c r="I21" s="49" t="e">
        <f t="shared" si="2"/>
        <v>#VALUE!</v>
      </c>
      <c r="J21" s="74" t="s">
        <v>95</v>
      </c>
      <c r="K21" s="74" t="s">
        <v>82</v>
      </c>
      <c r="L21" s="68" t="s">
        <v>76</v>
      </c>
      <c r="M21" s="68" t="s">
        <v>77</v>
      </c>
      <c r="N21" s="68" t="s">
        <v>30</v>
      </c>
      <c r="O21" s="69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6" customFormat="1" ht="38" customHeight="1" thickBot="1" x14ac:dyDescent="0.3">
      <c r="A22" s="125">
        <v>60004869</v>
      </c>
      <c r="B22" s="123">
        <v>10</v>
      </c>
      <c r="C22" s="124" t="s">
        <v>45</v>
      </c>
      <c r="D22" s="55">
        <v>1</v>
      </c>
      <c r="E22" s="54" t="s">
        <v>29</v>
      </c>
      <c r="F22" s="56">
        <v>50000</v>
      </c>
      <c r="G22" s="47">
        <f t="shared" si="1"/>
        <v>50000</v>
      </c>
      <c r="H22" s="48" t="s">
        <v>23</v>
      </c>
      <c r="I22" s="49" t="e">
        <f t="shared" si="2"/>
        <v>#VALUE!</v>
      </c>
      <c r="J22" s="74" t="s">
        <v>96</v>
      </c>
      <c r="K22" s="74" t="s">
        <v>68</v>
      </c>
      <c r="L22" s="68" t="s">
        <v>35</v>
      </c>
      <c r="M22" s="68" t="s">
        <v>33</v>
      </c>
      <c r="N22" s="68" t="s">
        <v>30</v>
      </c>
      <c r="O22" s="69" t="s">
        <v>31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6" customFormat="1" ht="38" customHeight="1" thickBot="1" x14ac:dyDescent="0.3">
      <c r="A23" s="127">
        <v>60004870</v>
      </c>
      <c r="B23" s="128">
        <v>10</v>
      </c>
      <c r="C23" s="129" t="s">
        <v>62</v>
      </c>
      <c r="D23" s="85">
        <v>2</v>
      </c>
      <c r="E23" s="84" t="s">
        <v>29</v>
      </c>
      <c r="F23" s="86">
        <v>0</v>
      </c>
      <c r="G23" s="87">
        <f t="shared" si="1"/>
        <v>0</v>
      </c>
      <c r="H23" s="88" t="s">
        <v>23</v>
      </c>
      <c r="I23" s="89" t="e">
        <f t="shared" si="2"/>
        <v>#VALUE!</v>
      </c>
      <c r="J23" s="92" t="s">
        <v>56</v>
      </c>
      <c r="K23" s="92" t="s">
        <v>34</v>
      </c>
      <c r="L23" s="93" t="s">
        <v>32</v>
      </c>
      <c r="M23" s="93" t="s">
        <v>33</v>
      </c>
      <c r="N23" s="93" t="s">
        <v>30</v>
      </c>
      <c r="O23" s="91" t="s">
        <v>31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41" customFormat="1" ht="38" customHeight="1" thickBot="1" x14ac:dyDescent="0.3">
      <c r="A24" s="125">
        <v>60004871</v>
      </c>
      <c r="B24" s="123">
        <v>10</v>
      </c>
      <c r="C24" s="124" t="s">
        <v>40</v>
      </c>
      <c r="D24" s="55">
        <v>2</v>
      </c>
      <c r="E24" s="54" t="s">
        <v>29</v>
      </c>
      <c r="F24" s="56">
        <v>24000</v>
      </c>
      <c r="G24" s="47">
        <f t="shared" si="1"/>
        <v>48000</v>
      </c>
      <c r="H24" s="48" t="s">
        <v>23</v>
      </c>
      <c r="I24" s="49" t="e">
        <f t="shared" si="2"/>
        <v>#VALUE!</v>
      </c>
      <c r="J24" s="93"/>
      <c r="K24" s="92" t="s">
        <v>34</v>
      </c>
      <c r="L24" s="93" t="s">
        <v>32</v>
      </c>
      <c r="M24" s="93" t="s">
        <v>33</v>
      </c>
      <c r="N24" s="93" t="s">
        <v>30</v>
      </c>
      <c r="O24" s="91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</row>
    <row r="25" spans="1:130" s="6" customFormat="1" ht="38" customHeight="1" thickBot="1" x14ac:dyDescent="0.3">
      <c r="A25" s="125">
        <v>60004872</v>
      </c>
      <c r="B25" s="123">
        <v>10</v>
      </c>
      <c r="C25" s="124" t="s">
        <v>41</v>
      </c>
      <c r="D25" s="55">
        <v>1</v>
      </c>
      <c r="E25" s="54" t="s">
        <v>29</v>
      </c>
      <c r="F25" s="56">
        <v>37000</v>
      </c>
      <c r="G25" s="47">
        <f t="shared" si="1"/>
        <v>37000</v>
      </c>
      <c r="H25" s="48" t="s">
        <v>23</v>
      </c>
      <c r="I25" s="49" t="e">
        <f t="shared" si="2"/>
        <v>#VALUE!</v>
      </c>
      <c r="J25" s="93"/>
      <c r="K25" s="92" t="s">
        <v>34</v>
      </c>
      <c r="L25" s="93" t="s">
        <v>32</v>
      </c>
      <c r="M25" s="93" t="s">
        <v>33</v>
      </c>
      <c r="N25" s="93" t="s">
        <v>30</v>
      </c>
      <c r="O25" s="9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6" customFormat="1" ht="38" customHeight="1" thickBot="1" x14ac:dyDescent="0.3">
      <c r="A26" s="122">
        <v>60004873</v>
      </c>
      <c r="B26" s="123">
        <v>10</v>
      </c>
      <c r="C26" s="126" t="s">
        <v>63</v>
      </c>
      <c r="D26" s="55">
        <v>1</v>
      </c>
      <c r="E26" s="54" t="s">
        <v>29</v>
      </c>
      <c r="F26" s="56">
        <v>12000</v>
      </c>
      <c r="G26" s="47">
        <f t="shared" si="1"/>
        <v>12000</v>
      </c>
      <c r="H26" s="48" t="s">
        <v>23</v>
      </c>
      <c r="I26" s="49" t="e">
        <f t="shared" si="2"/>
        <v>#VALUE!</v>
      </c>
      <c r="J26" s="92" t="s">
        <v>97</v>
      </c>
      <c r="K26" s="92" t="s">
        <v>49</v>
      </c>
      <c r="L26" s="93" t="s">
        <v>35</v>
      </c>
      <c r="M26" s="93" t="s">
        <v>33</v>
      </c>
      <c r="N26" s="93" t="s">
        <v>30</v>
      </c>
      <c r="O26" s="91" t="s">
        <v>31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6" customFormat="1" ht="38" customHeight="1" thickBot="1" x14ac:dyDescent="0.3">
      <c r="A27" s="122"/>
      <c r="B27" s="123">
        <v>20</v>
      </c>
      <c r="C27" s="124" t="s">
        <v>63</v>
      </c>
      <c r="D27" s="55">
        <v>1</v>
      </c>
      <c r="E27" s="54" t="s">
        <v>29</v>
      </c>
      <c r="F27" s="56">
        <v>6000</v>
      </c>
      <c r="G27" s="47">
        <f t="shared" si="1"/>
        <v>6000</v>
      </c>
      <c r="H27" s="48" t="s">
        <v>23</v>
      </c>
      <c r="I27" s="49" t="e">
        <f t="shared" si="2"/>
        <v>#VALUE!</v>
      </c>
      <c r="J27" s="93"/>
      <c r="K27" s="92" t="s">
        <v>49</v>
      </c>
      <c r="L27" s="93" t="s">
        <v>35</v>
      </c>
      <c r="M27" s="93" t="s">
        <v>33</v>
      </c>
      <c r="N27" s="93" t="s">
        <v>30</v>
      </c>
      <c r="O27" s="9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6" customFormat="1" ht="38" customHeight="1" thickBot="1" x14ac:dyDescent="0.3">
      <c r="A28" s="125">
        <v>60004874</v>
      </c>
      <c r="B28" s="123">
        <v>10</v>
      </c>
      <c r="C28" s="124" t="s">
        <v>48</v>
      </c>
      <c r="D28" s="55">
        <v>1</v>
      </c>
      <c r="E28" s="54" t="s">
        <v>29</v>
      </c>
      <c r="F28" s="56">
        <v>23000</v>
      </c>
      <c r="G28" s="47">
        <f t="shared" si="1"/>
        <v>23000</v>
      </c>
      <c r="H28" s="48" t="s">
        <v>23</v>
      </c>
      <c r="I28" s="49" t="e">
        <f t="shared" si="2"/>
        <v>#VALUE!</v>
      </c>
      <c r="J28" s="74" t="s">
        <v>98</v>
      </c>
      <c r="K28" s="74" t="s">
        <v>53</v>
      </c>
      <c r="L28" s="68" t="s">
        <v>35</v>
      </c>
      <c r="M28" s="68" t="s">
        <v>33</v>
      </c>
      <c r="N28" s="68" t="s">
        <v>30</v>
      </c>
      <c r="O28" s="69" t="s">
        <v>31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6" customFormat="1" ht="38" customHeight="1" thickBot="1" x14ac:dyDescent="0.3">
      <c r="A29" s="125">
        <v>60004875</v>
      </c>
      <c r="B29" s="123">
        <v>10</v>
      </c>
      <c r="C29" s="124" t="s">
        <v>60</v>
      </c>
      <c r="D29" s="55">
        <v>1</v>
      </c>
      <c r="E29" s="54" t="s">
        <v>29</v>
      </c>
      <c r="F29" s="56">
        <v>20500</v>
      </c>
      <c r="G29" s="47">
        <f t="shared" si="1"/>
        <v>20500</v>
      </c>
      <c r="H29" s="48" t="s">
        <v>23</v>
      </c>
      <c r="I29" s="49" t="e">
        <f t="shared" ref="I29:I46" si="3">H29*D29</f>
        <v>#VALUE!</v>
      </c>
      <c r="J29" s="74" t="s">
        <v>99</v>
      </c>
      <c r="K29" s="74" t="s">
        <v>66</v>
      </c>
      <c r="L29" s="68" t="s">
        <v>35</v>
      </c>
      <c r="M29" s="68" t="s">
        <v>33</v>
      </c>
      <c r="N29" s="68" t="s">
        <v>30</v>
      </c>
      <c r="O29" s="69" t="s">
        <v>31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6" customFormat="1" ht="38" customHeight="1" thickBot="1" x14ac:dyDescent="0.3">
      <c r="A30" s="122" t="s">
        <v>80</v>
      </c>
      <c r="B30" s="123">
        <v>10</v>
      </c>
      <c r="C30" s="124" t="s">
        <v>45</v>
      </c>
      <c r="D30" s="55">
        <v>1</v>
      </c>
      <c r="E30" s="54" t="s">
        <v>29</v>
      </c>
      <c r="F30" s="56">
        <v>30000</v>
      </c>
      <c r="G30" s="47">
        <f t="shared" si="1"/>
        <v>30000</v>
      </c>
      <c r="H30" s="48" t="s">
        <v>23</v>
      </c>
      <c r="I30" s="49" t="e">
        <f t="shared" si="3"/>
        <v>#VALUE!</v>
      </c>
      <c r="J30" s="92" t="s">
        <v>105</v>
      </c>
      <c r="K30" s="92" t="s">
        <v>55</v>
      </c>
      <c r="L30" s="94" t="s">
        <v>32</v>
      </c>
      <c r="M30" s="94" t="s">
        <v>33</v>
      </c>
      <c r="N30" s="94" t="s">
        <v>30</v>
      </c>
      <c r="O30" s="90" t="s">
        <v>31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6" customFormat="1" ht="38" customHeight="1" thickBot="1" x14ac:dyDescent="0.3">
      <c r="A31" s="122"/>
      <c r="B31" s="123">
        <v>20</v>
      </c>
      <c r="C31" s="124" t="s">
        <v>46</v>
      </c>
      <c r="D31" s="55">
        <v>1</v>
      </c>
      <c r="E31" s="54" t="s">
        <v>29</v>
      </c>
      <c r="F31" s="56">
        <v>10000</v>
      </c>
      <c r="G31" s="47">
        <f t="shared" si="1"/>
        <v>10000</v>
      </c>
      <c r="H31" s="48" t="s">
        <v>23</v>
      </c>
      <c r="I31" s="49" t="e">
        <f t="shared" si="3"/>
        <v>#VALUE!</v>
      </c>
      <c r="J31" s="93"/>
      <c r="K31" s="92"/>
      <c r="L31" s="94" t="s">
        <v>32</v>
      </c>
      <c r="M31" s="94" t="s">
        <v>33</v>
      </c>
      <c r="N31" s="94" t="s">
        <v>30</v>
      </c>
      <c r="O31" s="90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6" customFormat="1" ht="38" thickBot="1" x14ac:dyDescent="0.3">
      <c r="A32" s="125">
        <v>60004877</v>
      </c>
      <c r="B32" s="123">
        <v>10</v>
      </c>
      <c r="C32" s="124" t="s">
        <v>52</v>
      </c>
      <c r="D32" s="55">
        <v>1</v>
      </c>
      <c r="E32" s="54" t="s">
        <v>29</v>
      </c>
      <c r="F32" s="56">
        <v>25790</v>
      </c>
      <c r="G32" s="47">
        <f t="shared" si="1"/>
        <v>25790</v>
      </c>
      <c r="H32" s="48" t="s">
        <v>23</v>
      </c>
      <c r="I32" s="49" t="e">
        <f t="shared" si="3"/>
        <v>#VALUE!</v>
      </c>
      <c r="J32" s="74" t="s">
        <v>100</v>
      </c>
      <c r="K32" s="74" t="s">
        <v>44</v>
      </c>
      <c r="L32" s="68" t="s">
        <v>35</v>
      </c>
      <c r="M32" s="68" t="s">
        <v>33</v>
      </c>
      <c r="N32" s="68" t="s">
        <v>30</v>
      </c>
      <c r="O32" s="69" t="s">
        <v>31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6" customFormat="1" ht="38" customHeight="1" thickBot="1" x14ac:dyDescent="0.3">
      <c r="A33" s="122">
        <v>60004878</v>
      </c>
      <c r="B33" s="123">
        <v>10</v>
      </c>
      <c r="C33" s="124" t="s">
        <v>51</v>
      </c>
      <c r="D33" s="55">
        <v>4</v>
      </c>
      <c r="E33" s="54" t="s">
        <v>29</v>
      </c>
      <c r="F33" s="56">
        <v>13500</v>
      </c>
      <c r="G33" s="47">
        <f t="shared" si="1"/>
        <v>54000</v>
      </c>
      <c r="H33" s="48" t="s">
        <v>23</v>
      </c>
      <c r="I33" s="49" t="e">
        <f t="shared" si="3"/>
        <v>#VALUE!</v>
      </c>
      <c r="J33" s="92" t="s">
        <v>101</v>
      </c>
      <c r="K33" s="92" t="s">
        <v>70</v>
      </c>
      <c r="L33" s="93" t="s">
        <v>76</v>
      </c>
      <c r="M33" s="93" t="s">
        <v>78</v>
      </c>
      <c r="N33" s="93" t="s">
        <v>30</v>
      </c>
      <c r="O33" s="91" t="s">
        <v>31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6" customFormat="1" ht="38" customHeight="1" thickBot="1" x14ac:dyDescent="0.3">
      <c r="A34" s="122"/>
      <c r="B34" s="123">
        <v>20</v>
      </c>
      <c r="C34" s="124" t="s">
        <v>51</v>
      </c>
      <c r="D34" s="55">
        <v>1</v>
      </c>
      <c r="E34" s="54" t="s">
        <v>29</v>
      </c>
      <c r="F34" s="56">
        <v>13500</v>
      </c>
      <c r="G34" s="47">
        <f t="shared" si="1"/>
        <v>13500</v>
      </c>
      <c r="H34" s="48" t="s">
        <v>23</v>
      </c>
      <c r="I34" s="49" t="e">
        <f t="shared" si="3"/>
        <v>#VALUE!</v>
      </c>
      <c r="J34" s="93"/>
      <c r="K34" s="92" t="s">
        <v>70</v>
      </c>
      <c r="L34" s="93" t="s">
        <v>76</v>
      </c>
      <c r="M34" s="93" t="s">
        <v>78</v>
      </c>
      <c r="N34" s="93" t="s">
        <v>30</v>
      </c>
      <c r="O34" s="9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6" customFormat="1" ht="38" customHeight="1" thickBot="1" x14ac:dyDescent="0.3">
      <c r="A35" s="122">
        <v>60004880</v>
      </c>
      <c r="B35" s="123">
        <v>10</v>
      </c>
      <c r="C35" s="126" t="s">
        <v>104</v>
      </c>
      <c r="D35" s="58">
        <v>1</v>
      </c>
      <c r="E35" s="57" t="s">
        <v>29</v>
      </c>
      <c r="F35" s="59">
        <v>7000</v>
      </c>
      <c r="G35" s="47">
        <f t="shared" si="1"/>
        <v>7000</v>
      </c>
      <c r="H35" s="48" t="s">
        <v>23</v>
      </c>
      <c r="I35" s="49" t="e">
        <f t="shared" si="3"/>
        <v>#VALUE!</v>
      </c>
      <c r="J35" s="96" t="s">
        <v>56</v>
      </c>
      <c r="K35" s="96" t="s">
        <v>34</v>
      </c>
      <c r="L35" s="94" t="s">
        <v>32</v>
      </c>
      <c r="M35" s="94" t="s">
        <v>33</v>
      </c>
      <c r="N35" s="94" t="s">
        <v>30</v>
      </c>
      <c r="O35" s="90" t="s">
        <v>31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6" customFormat="1" ht="38" customHeight="1" thickBot="1" x14ac:dyDescent="0.3">
      <c r="A36" s="122"/>
      <c r="B36" s="123">
        <v>20</v>
      </c>
      <c r="C36" s="124" t="s">
        <v>46</v>
      </c>
      <c r="D36" s="58">
        <v>1</v>
      </c>
      <c r="E36" s="57" t="s">
        <v>29</v>
      </c>
      <c r="F36" s="59">
        <v>8500</v>
      </c>
      <c r="G36" s="47">
        <f t="shared" si="1"/>
        <v>8500</v>
      </c>
      <c r="H36" s="48" t="s">
        <v>23</v>
      </c>
      <c r="I36" s="49" t="e">
        <f>H36*D36</f>
        <v>#VALUE!</v>
      </c>
      <c r="J36" s="94"/>
      <c r="K36" s="96" t="s">
        <v>34</v>
      </c>
      <c r="L36" s="94" t="s">
        <v>32</v>
      </c>
      <c r="M36" s="94" t="s">
        <v>33</v>
      </c>
      <c r="N36" s="94" t="s">
        <v>30</v>
      </c>
      <c r="O36" s="90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6" customFormat="1" ht="38" customHeight="1" thickBot="1" x14ac:dyDescent="0.3">
      <c r="A37" s="122">
        <v>60004881</v>
      </c>
      <c r="B37" s="123">
        <v>10</v>
      </c>
      <c r="C37" s="126" t="s">
        <v>106</v>
      </c>
      <c r="D37" s="55">
        <v>1</v>
      </c>
      <c r="E37" s="54" t="s">
        <v>29</v>
      </c>
      <c r="F37" s="56">
        <v>36000</v>
      </c>
      <c r="G37" s="47">
        <f t="shared" si="1"/>
        <v>36000</v>
      </c>
      <c r="H37" s="48" t="s">
        <v>23</v>
      </c>
      <c r="I37" s="49" t="e">
        <f t="shared" si="3"/>
        <v>#VALUE!</v>
      </c>
      <c r="J37" s="92" t="s">
        <v>102</v>
      </c>
      <c r="K37" s="92" t="s">
        <v>34</v>
      </c>
      <c r="L37" s="93" t="s">
        <v>32</v>
      </c>
      <c r="M37" s="93" t="s">
        <v>33</v>
      </c>
      <c r="N37" s="93" t="s">
        <v>30</v>
      </c>
      <c r="O37" s="91" t="s">
        <v>31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43" customFormat="1" ht="38" customHeight="1" thickBot="1" x14ac:dyDescent="0.3">
      <c r="A38" s="122"/>
      <c r="B38" s="123">
        <v>20</v>
      </c>
      <c r="C38" s="124" t="s">
        <v>41</v>
      </c>
      <c r="D38" s="55">
        <v>1</v>
      </c>
      <c r="E38" s="54" t="s">
        <v>29</v>
      </c>
      <c r="F38" s="56">
        <v>23000</v>
      </c>
      <c r="G38" s="47">
        <f t="shared" si="1"/>
        <v>23000</v>
      </c>
      <c r="H38" s="48" t="s">
        <v>23</v>
      </c>
      <c r="I38" s="49" t="e">
        <f t="shared" si="3"/>
        <v>#VALUE!</v>
      </c>
      <c r="J38" s="93"/>
      <c r="K38" s="92" t="s">
        <v>34</v>
      </c>
      <c r="L38" s="93" t="s">
        <v>32</v>
      </c>
      <c r="M38" s="93" t="s">
        <v>33</v>
      </c>
      <c r="N38" s="93" t="s">
        <v>30</v>
      </c>
      <c r="O38" s="91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</row>
    <row r="39" spans="1:130" s="43" customFormat="1" ht="38" customHeight="1" thickBot="1" x14ac:dyDescent="0.3">
      <c r="A39" s="122"/>
      <c r="B39" s="123">
        <v>30</v>
      </c>
      <c r="C39" s="126" t="s">
        <v>64</v>
      </c>
      <c r="D39" s="55">
        <v>1</v>
      </c>
      <c r="E39" s="54" t="s">
        <v>29</v>
      </c>
      <c r="F39" s="56">
        <v>17500</v>
      </c>
      <c r="G39" s="47">
        <f t="shared" si="1"/>
        <v>17500</v>
      </c>
      <c r="H39" s="48" t="s">
        <v>23</v>
      </c>
      <c r="I39" s="49" t="e">
        <f t="shared" si="3"/>
        <v>#VALUE!</v>
      </c>
      <c r="J39" s="93"/>
      <c r="K39" s="92" t="s">
        <v>34</v>
      </c>
      <c r="L39" s="93" t="s">
        <v>32</v>
      </c>
      <c r="M39" s="93" t="s">
        <v>33</v>
      </c>
      <c r="N39" s="93" t="s">
        <v>30</v>
      </c>
      <c r="O39" s="91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</row>
    <row r="40" spans="1:130" s="43" customFormat="1" ht="38" customHeight="1" thickBot="1" x14ac:dyDescent="0.3">
      <c r="A40" s="125">
        <v>60004891</v>
      </c>
      <c r="B40" s="123">
        <v>10</v>
      </c>
      <c r="C40" s="124" t="s">
        <v>41</v>
      </c>
      <c r="D40" s="55">
        <v>1</v>
      </c>
      <c r="E40" s="54" t="s">
        <v>29</v>
      </c>
      <c r="F40" s="56">
        <v>28000</v>
      </c>
      <c r="G40" s="47">
        <f t="shared" si="1"/>
        <v>28000</v>
      </c>
      <c r="H40" s="48" t="s">
        <v>23</v>
      </c>
      <c r="I40" s="49" t="e">
        <f t="shared" si="3"/>
        <v>#VALUE!</v>
      </c>
      <c r="J40" s="74" t="s">
        <v>100</v>
      </c>
      <c r="K40" s="74" t="s">
        <v>44</v>
      </c>
      <c r="L40" s="68" t="s">
        <v>35</v>
      </c>
      <c r="M40" s="68" t="s">
        <v>33</v>
      </c>
      <c r="N40" s="68" t="s">
        <v>30</v>
      </c>
      <c r="O40" s="69" t="s">
        <v>31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</row>
    <row r="41" spans="1:130" s="43" customFormat="1" ht="38" customHeight="1" thickBot="1" x14ac:dyDescent="0.3">
      <c r="A41" s="125">
        <v>60004892</v>
      </c>
      <c r="B41" s="123">
        <v>10</v>
      </c>
      <c r="C41" s="124" t="s">
        <v>60</v>
      </c>
      <c r="D41" s="55">
        <v>5</v>
      </c>
      <c r="E41" s="54" t="s">
        <v>29</v>
      </c>
      <c r="F41" s="56">
        <v>20500</v>
      </c>
      <c r="G41" s="47">
        <f t="shared" si="1"/>
        <v>102500</v>
      </c>
      <c r="H41" s="48" t="s">
        <v>23</v>
      </c>
      <c r="I41" s="49" t="e">
        <f t="shared" si="3"/>
        <v>#VALUE!</v>
      </c>
      <c r="J41" s="74" t="s">
        <v>103</v>
      </c>
      <c r="K41" s="74" t="s">
        <v>71</v>
      </c>
      <c r="L41" s="68" t="s">
        <v>32</v>
      </c>
      <c r="M41" s="68" t="s">
        <v>33</v>
      </c>
      <c r="N41" s="68" t="s">
        <v>30</v>
      </c>
      <c r="O41" s="69" t="s">
        <v>31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</row>
    <row r="42" spans="1:130" s="6" customFormat="1" ht="38" customHeight="1" thickBot="1" x14ac:dyDescent="0.3">
      <c r="A42" s="122">
        <v>60004893</v>
      </c>
      <c r="B42" s="123">
        <v>10</v>
      </c>
      <c r="C42" s="124" t="s">
        <v>52</v>
      </c>
      <c r="D42" s="55">
        <v>1</v>
      </c>
      <c r="E42" s="54" t="s">
        <v>29</v>
      </c>
      <c r="F42" s="56">
        <v>5000</v>
      </c>
      <c r="G42" s="47">
        <f t="shared" si="1"/>
        <v>5000</v>
      </c>
      <c r="H42" s="48" t="s">
        <v>23</v>
      </c>
      <c r="I42" s="49" t="e">
        <f t="shared" si="3"/>
        <v>#VALUE!</v>
      </c>
      <c r="J42" s="95" t="s">
        <v>57</v>
      </c>
      <c r="K42" s="95" t="s">
        <v>36</v>
      </c>
      <c r="L42" s="95" t="s">
        <v>43</v>
      </c>
      <c r="M42" s="95" t="s">
        <v>37</v>
      </c>
      <c r="N42" s="95" t="s">
        <v>38</v>
      </c>
      <c r="O42" s="91" t="s">
        <v>39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s="6" customFormat="1" ht="38" customHeight="1" thickBot="1" x14ac:dyDescent="0.3">
      <c r="A43" s="122"/>
      <c r="B43" s="123">
        <v>20</v>
      </c>
      <c r="C43" s="124" t="s">
        <v>52</v>
      </c>
      <c r="D43" s="55">
        <v>1</v>
      </c>
      <c r="E43" s="54" t="s">
        <v>29</v>
      </c>
      <c r="F43" s="56">
        <v>6000</v>
      </c>
      <c r="G43" s="47">
        <f t="shared" si="1"/>
        <v>6000</v>
      </c>
      <c r="H43" s="48" t="s">
        <v>23</v>
      </c>
      <c r="I43" s="49" t="e">
        <f t="shared" si="3"/>
        <v>#VALUE!</v>
      </c>
      <c r="J43" s="95"/>
      <c r="K43" s="95" t="s">
        <v>36</v>
      </c>
      <c r="L43" s="95" t="s">
        <v>43</v>
      </c>
      <c r="M43" s="95" t="s">
        <v>37</v>
      </c>
      <c r="N43" s="95" t="s">
        <v>38</v>
      </c>
      <c r="O43" s="9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s="6" customFormat="1" ht="38" customHeight="1" thickBot="1" x14ac:dyDescent="0.3">
      <c r="A44" s="122">
        <v>60004894</v>
      </c>
      <c r="B44" s="123">
        <v>10</v>
      </c>
      <c r="C44" s="124" t="s">
        <v>42</v>
      </c>
      <c r="D44" s="55">
        <v>1</v>
      </c>
      <c r="E44" s="54" t="s">
        <v>29</v>
      </c>
      <c r="F44" s="56">
        <v>26500</v>
      </c>
      <c r="G44" s="47">
        <f t="shared" si="1"/>
        <v>26500</v>
      </c>
      <c r="H44" s="48" t="s">
        <v>23</v>
      </c>
      <c r="I44" s="49" t="e">
        <f t="shared" si="3"/>
        <v>#VALUE!</v>
      </c>
      <c r="J44" s="95"/>
      <c r="K44" s="95" t="s">
        <v>36</v>
      </c>
      <c r="L44" s="95" t="s">
        <v>43</v>
      </c>
      <c r="M44" s="95" t="s">
        <v>37</v>
      </c>
      <c r="N44" s="95" t="s">
        <v>38</v>
      </c>
      <c r="O44" s="9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s="6" customFormat="1" ht="38" customHeight="1" thickBot="1" x14ac:dyDescent="0.3">
      <c r="A45" s="122"/>
      <c r="B45" s="123">
        <v>20</v>
      </c>
      <c r="C45" s="124" t="s">
        <v>65</v>
      </c>
      <c r="D45" s="55">
        <v>2</v>
      </c>
      <c r="E45" s="54" t="s">
        <v>29</v>
      </c>
      <c r="F45" s="56">
        <v>5000</v>
      </c>
      <c r="G45" s="47">
        <f t="shared" si="1"/>
        <v>10000</v>
      </c>
      <c r="H45" s="48" t="s">
        <v>23</v>
      </c>
      <c r="I45" s="49" t="e">
        <f t="shared" si="3"/>
        <v>#VALUE!</v>
      </c>
      <c r="J45" s="95"/>
      <c r="K45" s="95" t="s">
        <v>36</v>
      </c>
      <c r="L45" s="95" t="s">
        <v>43</v>
      </c>
      <c r="M45" s="95" t="s">
        <v>37</v>
      </c>
      <c r="N45" s="95" t="s">
        <v>38</v>
      </c>
      <c r="O45" s="9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s="6" customFormat="1" ht="38" customHeight="1" thickBot="1" x14ac:dyDescent="0.3">
      <c r="A46" s="122"/>
      <c r="B46" s="123">
        <v>30</v>
      </c>
      <c r="C46" s="124" t="s">
        <v>52</v>
      </c>
      <c r="D46" s="55">
        <v>1</v>
      </c>
      <c r="E46" s="54" t="s">
        <v>29</v>
      </c>
      <c r="F46" s="56">
        <v>3000</v>
      </c>
      <c r="G46" s="47">
        <f t="shared" si="1"/>
        <v>3000</v>
      </c>
      <c r="H46" s="48" t="s">
        <v>23</v>
      </c>
      <c r="I46" s="49" t="e">
        <f t="shared" si="3"/>
        <v>#VALUE!</v>
      </c>
      <c r="J46" s="95"/>
      <c r="K46" s="95" t="s">
        <v>36</v>
      </c>
      <c r="L46" s="95" t="s">
        <v>43</v>
      </c>
      <c r="M46" s="95" t="s">
        <v>37</v>
      </c>
      <c r="N46" s="95" t="s">
        <v>38</v>
      </c>
      <c r="O46" s="9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s="6" customFormat="1" ht="38" customHeight="1" thickBot="1" x14ac:dyDescent="0.3">
      <c r="A47" s="125">
        <v>70004602</v>
      </c>
      <c r="B47" s="123">
        <v>10</v>
      </c>
      <c r="C47" s="124" t="s">
        <v>40</v>
      </c>
      <c r="D47" s="55">
        <v>1</v>
      </c>
      <c r="E47" s="54" t="s">
        <v>29</v>
      </c>
      <c r="F47" s="56">
        <v>24000</v>
      </c>
      <c r="G47" s="47">
        <f>D47*F47</f>
        <v>24000</v>
      </c>
      <c r="H47" s="48" t="s">
        <v>23</v>
      </c>
      <c r="I47" s="49" t="e">
        <f>H47*D47</f>
        <v>#VALUE!</v>
      </c>
      <c r="J47" s="50" t="s">
        <v>58</v>
      </c>
      <c r="K47" s="74" t="s">
        <v>54</v>
      </c>
      <c r="L47" s="68" t="s">
        <v>35</v>
      </c>
      <c r="M47" s="68" t="s">
        <v>33</v>
      </c>
      <c r="N47" s="68" t="s">
        <v>30</v>
      </c>
      <c r="O47" s="69" t="s">
        <v>31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s="6" customFormat="1" ht="38" customHeight="1" thickBot="1" x14ac:dyDescent="0.3">
      <c r="A48" s="130" t="s">
        <v>86</v>
      </c>
      <c r="B48" s="131" t="s">
        <v>50</v>
      </c>
      <c r="C48" s="132" t="s">
        <v>41</v>
      </c>
      <c r="D48" s="61">
        <v>1</v>
      </c>
      <c r="E48" s="60" t="s">
        <v>29</v>
      </c>
      <c r="F48" s="62">
        <v>32000</v>
      </c>
      <c r="G48" s="63">
        <f>D48*F48</f>
        <v>32000</v>
      </c>
      <c r="H48" s="64" t="s">
        <v>23</v>
      </c>
      <c r="I48" s="65" t="e">
        <f>H48*D48</f>
        <v>#VALUE!</v>
      </c>
      <c r="J48" s="72" t="s">
        <v>87</v>
      </c>
      <c r="K48" s="75" t="s">
        <v>47</v>
      </c>
      <c r="L48" s="70" t="s">
        <v>88</v>
      </c>
      <c r="M48" s="70" t="s">
        <v>89</v>
      </c>
      <c r="N48" s="70" t="s">
        <v>30</v>
      </c>
      <c r="O48" s="71" t="s">
        <v>31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s="6" customFormat="1" ht="15" thickTop="1" thickBot="1" x14ac:dyDescent="0.3">
      <c r="A49" s="117" t="s">
        <v>15</v>
      </c>
      <c r="B49" s="118"/>
      <c r="C49" s="118"/>
      <c r="D49" s="118"/>
      <c r="E49" s="118"/>
      <c r="F49" s="118"/>
      <c r="G49" s="37">
        <f>SUM(G7:G48)</f>
        <v>1055480</v>
      </c>
      <c r="H49" s="38"/>
      <c r="I49" s="38"/>
      <c r="J49" s="38"/>
      <c r="K49" s="76"/>
      <c r="L49" s="24"/>
      <c r="M49" s="24"/>
      <c r="N49" s="24"/>
      <c r="O49" s="39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s="6" customFormat="1" ht="15" thickTop="1" thickBot="1" x14ac:dyDescent="0.3">
      <c r="A50" s="114" t="s">
        <v>16</v>
      </c>
      <c r="B50" s="115"/>
      <c r="C50" s="115"/>
      <c r="D50" s="115"/>
      <c r="E50" s="115"/>
      <c r="F50" s="115"/>
      <c r="G50" s="115"/>
      <c r="H50" s="116"/>
      <c r="I50" s="7" t="e">
        <f>SUM(I7:I48)</f>
        <v>#VALUE!</v>
      </c>
      <c r="J50" s="25"/>
      <c r="K50" s="77"/>
      <c r="L50" s="28"/>
      <c r="M50" s="29"/>
      <c r="N50" s="28"/>
      <c r="O50" s="30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s="1" customFormat="1" ht="13.5" thickTop="1" thickBot="1" x14ac:dyDescent="0.3">
      <c r="A51" s="12" t="s">
        <v>21</v>
      </c>
      <c r="B51" s="33"/>
      <c r="C51" s="12"/>
      <c r="D51" s="13"/>
      <c r="E51" s="12"/>
      <c r="F51" s="14"/>
      <c r="G51" s="14"/>
      <c r="H51" s="12"/>
      <c r="I51" s="12"/>
      <c r="J51" s="12"/>
      <c r="K51" s="78"/>
      <c r="L51" s="17"/>
      <c r="M51" s="19"/>
      <c r="N51" s="17"/>
      <c r="O51" s="1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s="1" customFormat="1" ht="13" thickBot="1" x14ac:dyDescent="0.3">
      <c r="A52" s="15" t="s">
        <v>22</v>
      </c>
      <c r="B52" s="112" t="s">
        <v>23</v>
      </c>
      <c r="C52" s="113"/>
      <c r="D52" s="113"/>
      <c r="E52" s="113"/>
      <c r="F52" s="16" t="s">
        <v>24</v>
      </c>
      <c r="G52" s="17"/>
      <c r="H52" s="18"/>
      <c r="I52" s="17"/>
      <c r="J52" s="19"/>
      <c r="K52" s="79"/>
      <c r="L52" s="17"/>
      <c r="M52" s="19"/>
      <c r="N52" s="17"/>
      <c r="O52" s="1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s="6" customFormat="1" ht="13" thickBot="1" x14ac:dyDescent="0.3">
      <c r="A53" s="17"/>
      <c r="B53" s="34"/>
      <c r="C53" s="17"/>
      <c r="D53" s="19"/>
      <c r="E53" s="17"/>
      <c r="F53" s="18"/>
      <c r="G53" s="18"/>
      <c r="H53" s="20" t="s">
        <v>25</v>
      </c>
      <c r="I53" s="17"/>
      <c r="J53" s="19"/>
      <c r="K53" s="79"/>
      <c r="L53" s="17"/>
      <c r="M53" s="19"/>
      <c r="N53" s="17"/>
      <c r="O53" s="1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ht="22.9" customHeight="1" x14ac:dyDescent="0.25">
      <c r="A54" s="17"/>
      <c r="B54" s="34"/>
      <c r="C54" s="17"/>
      <c r="D54" s="19"/>
      <c r="E54" s="17"/>
      <c r="F54" s="18"/>
      <c r="G54" s="18"/>
      <c r="H54" s="20"/>
      <c r="I54" s="17"/>
      <c r="J54" s="19"/>
      <c r="K54" s="79"/>
      <c r="L54" s="17"/>
      <c r="M54" s="19"/>
      <c r="N54" s="17"/>
      <c r="O54" s="1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</row>
    <row r="55" spans="1:130" x14ac:dyDescent="0.25">
      <c r="A55" s="17"/>
      <c r="B55" s="34"/>
      <c r="C55" s="17"/>
      <c r="D55" s="31">
        <f>SUM(D12:D48)</f>
        <v>50</v>
      </c>
      <c r="E55" s="17"/>
      <c r="F55" s="18"/>
      <c r="G55" s="21"/>
      <c r="H55" s="20"/>
      <c r="I55" s="17"/>
      <c r="J55" s="19"/>
      <c r="K55" s="79"/>
      <c r="L55" s="17"/>
      <c r="M55" s="19"/>
      <c r="N55" s="17"/>
      <c r="O55" s="17"/>
    </row>
    <row r="56" spans="1:130" x14ac:dyDescent="0.25">
      <c r="A56" s="17"/>
      <c r="B56" s="34"/>
      <c r="C56" s="17"/>
      <c r="D56" s="19"/>
      <c r="E56" s="17"/>
      <c r="F56" s="18"/>
      <c r="G56" s="18"/>
      <c r="H56" s="20"/>
      <c r="I56" s="17"/>
      <c r="J56" s="19"/>
      <c r="K56" s="79"/>
      <c r="L56" s="17"/>
      <c r="M56" s="19"/>
      <c r="N56" s="17"/>
      <c r="O56" s="17"/>
    </row>
    <row r="57" spans="1:130" ht="14.5" x14ac:dyDescent="0.25">
      <c r="A57" s="17"/>
      <c r="B57" s="34"/>
      <c r="C57" s="17"/>
      <c r="D57" s="19"/>
      <c r="E57" s="17"/>
      <c r="F57" s="18"/>
      <c r="G57" s="18"/>
      <c r="H57" s="18"/>
      <c r="I57" s="20"/>
      <c r="J57" s="19"/>
      <c r="K57" s="79"/>
      <c r="L57" s="27"/>
      <c r="M57" s="27"/>
      <c r="N57" s="27"/>
      <c r="O57" s="27"/>
    </row>
    <row r="58" spans="1:130" ht="14.5" x14ac:dyDescent="0.25">
      <c r="A58" s="19"/>
      <c r="B58" s="34"/>
      <c r="C58" s="17"/>
      <c r="D58" s="31"/>
      <c r="E58" s="17"/>
      <c r="F58" s="22"/>
      <c r="G58" s="23"/>
      <c r="H58" s="17"/>
      <c r="I58" s="17"/>
      <c r="J58" s="27" t="s">
        <v>26</v>
      </c>
      <c r="K58" s="80"/>
      <c r="L58" s="26"/>
      <c r="M58" s="26"/>
      <c r="N58" s="26"/>
      <c r="O58" s="26"/>
    </row>
    <row r="59" spans="1:130" x14ac:dyDescent="0.25">
      <c r="A59" s="19"/>
      <c r="B59" s="34"/>
      <c r="C59" s="17"/>
      <c r="D59" s="31"/>
      <c r="E59" s="17"/>
      <c r="F59" s="17"/>
      <c r="G59" s="17"/>
      <c r="H59" s="17"/>
      <c r="I59" s="17"/>
      <c r="J59" s="26" t="s">
        <v>27</v>
      </c>
      <c r="K59" s="81"/>
      <c r="L59" s="26"/>
      <c r="M59" s="26"/>
      <c r="N59" s="26"/>
      <c r="O59" s="26"/>
    </row>
    <row r="60" spans="1:130" x14ac:dyDescent="0.25">
      <c r="A60" s="19"/>
      <c r="B60" s="34"/>
      <c r="C60" s="17"/>
      <c r="D60" s="19"/>
      <c r="E60" s="17"/>
      <c r="F60" s="17"/>
      <c r="G60" s="17"/>
      <c r="H60" s="17"/>
      <c r="I60" s="17"/>
      <c r="J60" s="26" t="s">
        <v>28</v>
      </c>
      <c r="K60" s="81"/>
    </row>
    <row r="64" spans="1:130" x14ac:dyDescent="0.25">
      <c r="D64" s="36"/>
    </row>
  </sheetData>
  <mergeCells count="86">
    <mergeCell ref="B52:E52"/>
    <mergeCell ref="A50:H50"/>
    <mergeCell ref="A49:F49"/>
    <mergeCell ref="A17:A18"/>
    <mergeCell ref="A8:A11"/>
    <mergeCell ref="A26:A27"/>
    <mergeCell ref="A33:A34"/>
    <mergeCell ref="A35:A36"/>
    <mergeCell ref="A37:A39"/>
    <mergeCell ref="A42:A43"/>
    <mergeCell ref="A44:A46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O17:O18"/>
    <mergeCell ref="J13:J14"/>
    <mergeCell ref="K13:K14"/>
    <mergeCell ref="L13:L14"/>
    <mergeCell ref="M13:M14"/>
    <mergeCell ref="N13:N14"/>
    <mergeCell ref="O13:O14"/>
    <mergeCell ref="M42:M46"/>
    <mergeCell ref="N42:N46"/>
    <mergeCell ref="J17:J18"/>
    <mergeCell ref="K17:K18"/>
    <mergeCell ref="L17:L18"/>
    <mergeCell ref="M17:M18"/>
    <mergeCell ref="N17:N18"/>
    <mergeCell ref="N35:N36"/>
    <mergeCell ref="M37:M39"/>
    <mergeCell ref="N37:N39"/>
    <mergeCell ref="J8:J11"/>
    <mergeCell ref="J42:J46"/>
    <mergeCell ref="A30:A31"/>
    <mergeCell ref="K8:K11"/>
    <mergeCell ref="L8:L11"/>
    <mergeCell ref="J37:J39"/>
    <mergeCell ref="J35:J36"/>
    <mergeCell ref="K35:K36"/>
    <mergeCell ref="K37:K39"/>
    <mergeCell ref="L37:L39"/>
    <mergeCell ref="K42:K46"/>
    <mergeCell ref="L42:L46"/>
    <mergeCell ref="M8:M11"/>
    <mergeCell ref="N8:N11"/>
    <mergeCell ref="O8:O11"/>
    <mergeCell ref="O42:O46"/>
    <mergeCell ref="J26:J27"/>
    <mergeCell ref="K26:K27"/>
    <mergeCell ref="L26:L27"/>
    <mergeCell ref="M26:M27"/>
    <mergeCell ref="N26:N27"/>
    <mergeCell ref="O26:O27"/>
    <mergeCell ref="J33:J34"/>
    <mergeCell ref="K33:K34"/>
    <mergeCell ref="L33:L34"/>
    <mergeCell ref="M33:M34"/>
    <mergeCell ref="N33:N34"/>
    <mergeCell ref="O33:O34"/>
    <mergeCell ref="O35:O36"/>
    <mergeCell ref="O37:O39"/>
    <mergeCell ref="J23:J25"/>
    <mergeCell ref="K23:K25"/>
    <mergeCell ref="L23:L25"/>
    <mergeCell ref="M23:M25"/>
    <mergeCell ref="N23:N25"/>
    <mergeCell ref="O23:O25"/>
    <mergeCell ref="J30:J31"/>
    <mergeCell ref="L30:L31"/>
    <mergeCell ref="M30:M31"/>
    <mergeCell ref="N30:N31"/>
    <mergeCell ref="O30:O31"/>
    <mergeCell ref="K30:K31"/>
    <mergeCell ref="L35:L36"/>
    <mergeCell ref="M35:M3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infopath/2007/PartnerControls"/>
    <ds:schemaRef ds:uri="b0e90202-8514-490b-aa47-458e66aada41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63ef4d09-7a27-477e-abfe-88d2d0877d3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2021-07-08T09:07:44Z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