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6" documentId="8_{DD1D53FC-E90C-42C8-BF69-97D33B6E0C37}" xr6:coauthVersionLast="36" xr6:coauthVersionMax="46" xr10:uidLastSave="{6A7E5724-0221-4C16-A5A7-20B6C41B58E3}"/>
  <bookViews>
    <workbookView xWindow="2580" yWindow="2580" windowWidth="28800" windowHeight="15460" xr2:uid="{00000000-000D-0000-FFFF-FFFF00000000}"/>
  </bookViews>
  <sheets>
    <sheet name="zámečnický" sheetId="19" r:id="rId1"/>
    <sheet name="List2" sheetId="20" r:id="rId2"/>
  </sheets>
  <calcPr calcId="191029"/>
</workbook>
</file>

<file path=xl/calcChain.xml><?xml version="1.0" encoding="utf-8"?>
<calcChain xmlns="http://schemas.openxmlformats.org/spreadsheetml/2006/main">
  <c r="H18" i="19" l="1"/>
  <c r="H19" i="19"/>
  <c r="H20" i="19"/>
  <c r="H21" i="19"/>
  <c r="H22" i="19"/>
  <c r="H25" i="19" l="1"/>
  <c r="H24" i="19"/>
  <c r="F24" i="19"/>
  <c r="H23" i="19"/>
  <c r="F23" i="19"/>
  <c r="H17" i="19"/>
  <c r="G25" i="19" s="1"/>
  <c r="F17" i="19"/>
  <c r="E25" i="19" l="1"/>
  <c r="F28" i="19" l="1"/>
  <c r="E29" i="19" l="1"/>
  <c r="F13" i="19"/>
  <c r="F12" i="19"/>
  <c r="F11" i="19"/>
  <c r="F10" i="19"/>
  <c r="F9" i="19"/>
  <c r="F8" i="19"/>
  <c r="F7" i="19"/>
  <c r="F6" i="19"/>
  <c r="E14" i="19" l="1"/>
  <c r="H29" i="19" l="1"/>
  <c r="H28" i="19"/>
  <c r="G29" i="19" s="1"/>
  <c r="E30" i="19" l="1"/>
  <c r="H13" i="19" l="1"/>
  <c r="H12" i="19"/>
  <c r="H11" i="19"/>
  <c r="H10" i="19"/>
  <c r="H9" i="19"/>
  <c r="H8" i="19"/>
  <c r="H7" i="19" l="1"/>
  <c r="H6" i="19" l="1"/>
  <c r="G14" i="19" s="1"/>
  <c r="G30" i="19" l="1"/>
  <c r="H14" i="19"/>
</calcChain>
</file>

<file path=xl/sharedStrings.xml><?xml version="1.0" encoding="utf-8"?>
<sst xmlns="http://schemas.openxmlformats.org/spreadsheetml/2006/main" count="106" uniqueCount="50">
  <si>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</si>
  <si>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</si>
  <si>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</si>
  <si>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</si>
  <si>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</si>
  <si>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</si>
  <si>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</si>
  <si>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</si>
  <si>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</si>
  <si>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</si>
  <si>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</si>
  <si>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</si>
  <si>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</si>
  <si>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</si>
  <si>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</si>
  <si>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</si>
  <si>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</si>
  <si>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</si>
  <si>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</si>
  <si>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</si>
  <si>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</si>
  <si>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</si>
  <si>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</si>
  <si>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</si>
  <si>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</si>
  <si>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</si>
  <si>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</si>
  <si>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</si>
  <si>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</si>
  <si>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Dodávka do skladu energetiky, převezme Uramová Milena, t.č. 597 321 217, místnost B 109 (Sklad elektro), 17.listopadu 15, Ostrava - Poruba</t>
  </si>
  <si>
    <t>Mezisoučet za Sklad elektro:</t>
  </si>
  <si>
    <t xml:space="preserve">ks </t>
  </si>
  <si>
    <t>Dodávka zámečnického materiálu 7/2021</t>
  </si>
  <si>
    <r>
      <t xml:space="preserve">Kleště štípací kabelové, 240mm, max. průměr stříhaného kabelu 16mm, </t>
    </r>
    <r>
      <rPr>
        <b/>
        <sz val="11"/>
        <color rgb="FFFF0000"/>
        <rFont val="Calibri"/>
        <family val="2"/>
        <charset val="238"/>
        <scheme val="minor"/>
      </rPr>
      <t>dodavatel uvede konkrétní označení nabízeného zboží</t>
    </r>
  </si>
  <si>
    <t>Rektifikační nožka STRONG 100mm ( nožka ke kuchyňské lince stavitelná)</t>
  </si>
  <si>
    <t>Vruty 5x50 celý závit</t>
  </si>
  <si>
    <t>Vruty 4x30 celý závit</t>
  </si>
  <si>
    <t>Vruty 3,5x40 celý závit</t>
  </si>
  <si>
    <t>Vruty 3,5x30 celý závit</t>
  </si>
  <si>
    <t>Studená asfaltová směs DEN BRAVEN RB 25kg kyblík, černá</t>
  </si>
  <si>
    <t>DEN BIT DISPER A, gumoasfaltová penetrace kyblík 5kg</t>
  </si>
  <si>
    <t>Organizér OPP11" 17 přihrádek</t>
  </si>
  <si>
    <t>Pila truhlářská rámová Pilana 500mm 5277</t>
  </si>
  <si>
    <t>Pilové listy T101B, na dřevo, pro přímočarou pilu BOSCH  o průměru 100mm HCS ( SADA 5KS )</t>
  </si>
  <si>
    <t>Klika plastová bílá, hřídelka 7x7mm, TYP RICHTER-CZECH RHW007.F9016 ( pro plastová okna )</t>
  </si>
  <si>
    <t>Hmoždinky FISCHER UX8x50R, art.77869</t>
  </si>
  <si>
    <t>Hmoždinky FISCHER SX6x30R, art.70006</t>
  </si>
  <si>
    <t>Konzola bílá na police 200x150mm,20kg nosnost, art 045035</t>
  </si>
  <si>
    <t>Tmel lepící flex, lepidlo na obklady a dlažbu CERESIT CM14 PLUS PREMIUM PRO, balení 25kg</t>
  </si>
  <si>
    <t>Nerezové elektrody OK 63.20 E316L 16, 2.0x300mm, AC55V, DC+18-60A, NO 63202020L0, 0,7kg ( v balení 68ks elektrod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</si>
</sst>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/>
  </cellStyleXfs>
  <cellXfs count="12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/>
    <xf numFmtId="0" fontId="8" fillId="0" borderId="0" xfId="0" applyFont="1" applyBorder="1" applyAlignment="1" applyProtection="1">
      <alignment vertical="center"/>
    </xf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0" xfId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right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16" fillId="0" borderId="0" xfId="0" applyFont="1" applyBorder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right" vertical="center" wrapText="1"/>
    </xf>
    <xf numFmtId="164" fontId="12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 applyProtection="1">
      <alignment horizontal="right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 wrapText="1"/>
    </xf>
    <xf numFmtId="164" fontId="14" fillId="3" borderId="9" xfId="0" applyNumberFormat="1" applyFont="1" applyFill="1" applyBorder="1" applyAlignment="1" applyProtection="1">
      <alignment horizontal="center" vertical="center" wrapText="1"/>
    </xf>
    <xf numFmtId="164" fontId="13" fillId="3" borderId="12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 applyProtection="1">
      <alignment horizontal="righ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right" vertical="center" wrapText="1"/>
    </xf>
    <xf numFmtId="0" fontId="9" fillId="3" borderId="9" xfId="0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4" fontId="8" fillId="0" borderId="1" xfId="0" applyNumberFormat="1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0" fontId="10" fillId="0" borderId="23" xfId="0" applyFont="1" applyFill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2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4" fontId="2" fillId="0" borderId="10" xfId="0" applyNumberFormat="1" applyFont="1" applyFill="1" applyBorder="1"/>
    <xf numFmtId="4" fontId="24" fillId="0" borderId="10" xfId="0" applyNumberFormat="1" applyFont="1" applyBorder="1"/>
    <xf numFmtId="164" fontId="24" fillId="2" borderId="10" xfId="0" applyNumberFormat="1" applyFont="1" applyFill="1" applyBorder="1" applyAlignment="1" applyProtection="1">
      <alignment horizontal="right" vertical="center"/>
      <protection locked="0"/>
    </xf>
    <xf numFmtId="164" fontId="2" fillId="0" borderId="11" xfId="0" applyNumberFormat="1" applyFont="1" applyBorder="1" applyAlignment="1">
      <alignment horizontal="right" vertical="center"/>
    </xf>
    <xf numFmtId="4" fontId="24" fillId="0" borderId="1" xfId="0" applyNumberFormat="1" applyFont="1" applyBorder="1"/>
    <xf numFmtId="164" fontId="24" fillId="2" borderId="1" xfId="0" applyNumberFormat="1" applyFont="1" applyFill="1" applyBorder="1" applyAlignment="1" applyProtection="1">
      <alignment horizontal="right" vertical="center"/>
      <protection locked="0"/>
    </xf>
    <xf numFmtId="4" fontId="24" fillId="0" borderId="25" xfId="0" applyNumberFormat="1" applyFont="1" applyBorder="1"/>
    <xf numFmtId="164" fontId="24" fillId="2" borderId="25" xfId="0" applyNumberFormat="1" applyFont="1" applyFill="1" applyBorder="1" applyAlignment="1" applyProtection="1">
      <alignment horizontal="right" vertical="center"/>
      <protection locked="0"/>
    </xf>
    <xf numFmtId="0" fontId="22" fillId="0" borderId="8" xfId="0" applyFont="1" applyBorder="1" applyAlignment="1">
      <alignment horizontal="center" vertical="center"/>
    </xf>
    <xf numFmtId="4" fontId="8" fillId="0" borderId="10" xfId="0" applyNumberFormat="1" applyFont="1" applyBorder="1" applyAlignment="1" applyProtection="1">
      <alignment horizontal="center" vertical="center"/>
    </xf>
    <xf numFmtId="164" fontId="8" fillId="2" borderId="10" xfId="0" applyNumberFormat="1" applyFont="1" applyFill="1" applyBorder="1" applyAlignment="1" applyProtection="1">
      <alignment horizontal="right" vertical="center"/>
      <protection locked="0"/>
    </xf>
    <xf numFmtId="0" fontId="27" fillId="0" borderId="1" xfId="0" applyFont="1" applyBorder="1" applyAlignment="1">
      <alignment wrapText="1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right" vertical="center" wrapText="1"/>
    </xf>
    <xf numFmtId="164" fontId="9" fillId="0" borderId="28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14" fillId="0" borderId="29" xfId="0" applyNumberFormat="1" applyFont="1" applyBorder="1" applyAlignment="1" applyProtection="1">
      <alignment horizontal="right" vertical="center"/>
    </xf>
    <xf numFmtId="164" fontId="14" fillId="0" borderId="30" xfId="0" applyNumberFormat="1" applyFont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164" fontId="16" fillId="0" borderId="3" xfId="0" applyNumberFormat="1" applyFont="1" applyBorder="1" applyAlignment="1" applyProtection="1">
      <alignment horizontal="right" vertical="center"/>
    </xf>
    <xf numFmtId="164" fontId="16" fillId="0" borderId="6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/>
    </xf>
    <xf numFmtId="0" fontId="19" fillId="0" borderId="0" xfId="0" applyFont="1" applyBorder="1" applyAlignment="1" applyProtection="1">
      <alignment horizontal="center" vertical="center"/>
    </xf>
    <xf numFmtId="164" fontId="14" fillId="0" borderId="16" xfId="0" applyNumberFormat="1" applyFont="1" applyBorder="1" applyAlignment="1" applyProtection="1">
      <alignment horizontal="right" vertical="center"/>
    </xf>
    <xf numFmtId="164" fontId="14" fillId="0" borderId="15" xfId="0" applyNumberFormat="1" applyFont="1" applyBorder="1" applyAlignment="1" applyProtection="1">
      <alignment horizontal="right" vertical="center"/>
    </xf>
    <xf numFmtId="164" fontId="9" fillId="0" borderId="17" xfId="0" applyNumberFormat="1" applyFont="1" applyBorder="1" applyAlignment="1">
      <alignment horizontal="right" vertical="center"/>
    </xf>
    <xf numFmtId="164" fontId="9" fillId="0" borderId="18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4" fontId="2" fillId="0" borderId="1" xfId="0" applyNumberFormat="1" applyFont="1" applyFill="1" applyBorder="1"/>
    <xf numFmtId="1" fontId="24" fillId="0" borderId="25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left" wrapText="1"/>
    </xf>
    <xf numFmtId="0" fontId="2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4" fontId="2" fillId="0" borderId="20" xfId="0" applyNumberFormat="1" applyFont="1" applyFill="1" applyBorder="1"/>
    <xf numFmtId="4" fontId="24" fillId="0" borderId="20" xfId="0" applyNumberFormat="1" applyFont="1" applyBorder="1"/>
    <xf numFmtId="164" fontId="24" fillId="2" borderId="20" xfId="0" applyNumberFormat="1" applyFont="1" applyFill="1" applyBorder="1" applyAlignment="1" applyProtection="1">
      <alignment horizontal="right" vertical="center"/>
      <protection locked="0"/>
    </xf>
    <xf numFmtId="164" fontId="2" fillId="0" borderId="21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 wrapText="1"/>
    </xf>
    <xf numFmtId="43" fontId="25" fillId="0" borderId="1" xfId="0" applyNumberFormat="1" applyFont="1" applyBorder="1" applyAlignment="1">
      <alignment horizontal="left"/>
    </xf>
    <xf numFmtId="43" fontId="26" fillId="0" borderId="1" xfId="0" applyNumberFormat="1" applyFont="1" applyBorder="1" applyAlignment="1">
      <alignment horizontal="left" wrapText="1"/>
    </xf>
    <xf numFmtId="1" fontId="24" fillId="0" borderId="1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0" fontId="29" fillId="4" borderId="10" xfId="0" applyFont="1" applyFill="1" applyBorder="1" applyAlignment="1">
      <alignment horizontal="left" vertical="center" wrapText="1"/>
    </xf>
    <xf numFmtId="43" fontId="25" fillId="0" borderId="10" xfId="0" applyNumberFormat="1" applyFont="1" applyBorder="1" applyAlignment="1">
      <alignment horizontal="left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311150</xdr:colOff>
      <xdr:row>41</xdr:row>
      <xdr:rowOff>88900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61EA4D1-0055-4270-A5D5-807C3CE6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6350" cy="763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1"/>
  <sheetViews>
    <sheetView tabSelected="1" zoomScale="80" zoomScaleNormal="80" workbookViewId="0">
      <selection activeCell="L24" sqref="L24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73.54296875" style="1" customWidth="1"/>
    <col min="5" max="5" width="0.1796875" style="9" customWidth="1"/>
    <col min="6" max="6" width="0.453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9" ht="16" customHeight="1" x14ac:dyDescent="0.35">
      <c r="A2" s="86" t="s">
        <v>17</v>
      </c>
      <c r="B2" s="86"/>
      <c r="C2" s="86"/>
      <c r="D2" s="86"/>
      <c r="E2" s="86"/>
      <c r="F2" s="86"/>
      <c r="G2" s="86"/>
      <c r="H2" s="86"/>
    </row>
    <row r="3" spans="1:9" s="3" customFormat="1" ht="16" customHeight="1" x14ac:dyDescent="0.35">
      <c r="A3" s="89" t="s">
        <v>32</v>
      </c>
      <c r="B3" s="90"/>
      <c r="C3" s="90"/>
      <c r="D3" s="90"/>
      <c r="E3" s="90"/>
      <c r="F3" s="90"/>
      <c r="G3" s="90"/>
      <c r="H3" s="90"/>
    </row>
    <row r="4" spans="1:9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9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26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9" ht="15" customHeight="1" x14ac:dyDescent="0.3">
      <c r="A6" s="73" t="s">
        <v>1</v>
      </c>
      <c r="B6" s="104">
        <v>1</v>
      </c>
      <c r="C6" s="104" t="s">
        <v>28</v>
      </c>
      <c r="D6" s="122" t="s">
        <v>42</v>
      </c>
      <c r="E6" s="123">
        <v>505</v>
      </c>
      <c r="F6" s="74">
        <f t="shared" ref="F6:F13" si="0">B6*E6</f>
        <v>505</v>
      </c>
      <c r="G6" s="75" t="s">
        <v>19</v>
      </c>
      <c r="H6" s="68" t="e">
        <f t="shared" ref="H6:H7" si="1">B6*G6</f>
        <v>#VALUE!</v>
      </c>
    </row>
    <row r="7" spans="1:9" ht="29" x14ac:dyDescent="0.35">
      <c r="A7" s="57" t="s">
        <v>2</v>
      </c>
      <c r="B7" s="100">
        <v>2</v>
      </c>
      <c r="C7" s="100" t="s">
        <v>28</v>
      </c>
      <c r="D7" s="121" t="s">
        <v>43</v>
      </c>
      <c r="E7" s="118">
        <v>141</v>
      </c>
      <c r="F7" s="58">
        <f t="shared" si="0"/>
        <v>282</v>
      </c>
      <c r="G7" s="23" t="s">
        <v>19</v>
      </c>
      <c r="H7" s="62" t="e">
        <f t="shared" si="1"/>
        <v>#VALUE!</v>
      </c>
    </row>
    <row r="8" spans="1:9" ht="29" x14ac:dyDescent="0.35">
      <c r="A8" s="57" t="s">
        <v>3</v>
      </c>
      <c r="B8" s="119">
        <v>20</v>
      </c>
      <c r="C8" s="100" t="s">
        <v>28</v>
      </c>
      <c r="D8" s="121" t="s">
        <v>44</v>
      </c>
      <c r="E8" s="118">
        <v>44</v>
      </c>
      <c r="F8" s="58">
        <f t="shared" si="0"/>
        <v>880</v>
      </c>
      <c r="G8" s="23" t="s">
        <v>19</v>
      </c>
      <c r="H8" s="62" t="e">
        <f t="shared" ref="H8:H13" si="2">B8*G8</f>
        <v>#VALUE!</v>
      </c>
    </row>
    <row r="9" spans="1:9" ht="15" customHeight="1" x14ac:dyDescent="0.3">
      <c r="A9" s="57" t="s">
        <v>4</v>
      </c>
      <c r="B9" s="119">
        <v>500</v>
      </c>
      <c r="C9" s="100" t="s">
        <v>28</v>
      </c>
      <c r="D9" s="120" t="s">
        <v>45</v>
      </c>
      <c r="E9" s="118">
        <v>2.11</v>
      </c>
      <c r="F9" s="58">
        <f t="shared" si="0"/>
        <v>1055</v>
      </c>
      <c r="G9" s="23" t="s">
        <v>19</v>
      </c>
      <c r="H9" s="62" t="e">
        <f t="shared" si="2"/>
        <v>#VALUE!</v>
      </c>
    </row>
    <row r="10" spans="1:9" ht="15" customHeight="1" x14ac:dyDescent="0.3">
      <c r="A10" s="57" t="s">
        <v>5</v>
      </c>
      <c r="B10" s="119">
        <v>500</v>
      </c>
      <c r="C10" s="100" t="s">
        <v>28</v>
      </c>
      <c r="D10" s="120" t="s">
        <v>46</v>
      </c>
      <c r="E10" s="118">
        <v>0.84</v>
      </c>
      <c r="F10" s="58">
        <f t="shared" si="0"/>
        <v>420</v>
      </c>
      <c r="G10" s="23" t="s">
        <v>19</v>
      </c>
      <c r="H10" s="62" t="e">
        <f t="shared" si="2"/>
        <v>#VALUE!</v>
      </c>
    </row>
    <row r="11" spans="1:9" ht="15" customHeight="1" x14ac:dyDescent="0.3">
      <c r="A11" s="57" t="s">
        <v>6</v>
      </c>
      <c r="B11" s="100">
        <v>400</v>
      </c>
      <c r="C11" s="100" t="s">
        <v>28</v>
      </c>
      <c r="D11" s="120" t="s">
        <v>47</v>
      </c>
      <c r="E11" s="117">
        <v>7.44</v>
      </c>
      <c r="F11" s="58">
        <f t="shared" si="0"/>
        <v>2976</v>
      </c>
      <c r="G11" s="23" t="s">
        <v>19</v>
      </c>
      <c r="H11" s="62" t="e">
        <f t="shared" si="2"/>
        <v>#VALUE!</v>
      </c>
    </row>
    <row r="12" spans="1:9" ht="29" x14ac:dyDescent="0.3">
      <c r="A12" s="57" t="s">
        <v>7</v>
      </c>
      <c r="B12" s="100">
        <v>5</v>
      </c>
      <c r="C12" s="100" t="s">
        <v>28</v>
      </c>
      <c r="D12" s="120" t="s">
        <v>48</v>
      </c>
      <c r="E12" s="117">
        <v>212.14</v>
      </c>
      <c r="F12" s="58">
        <f t="shared" si="0"/>
        <v>1060.6999999999998</v>
      </c>
      <c r="G12" s="23" t="s">
        <v>19</v>
      </c>
      <c r="H12" s="62" t="e">
        <f t="shared" si="2"/>
        <v>#VALUE!</v>
      </c>
    </row>
    <row r="13" spans="1:9" ht="29" x14ac:dyDescent="0.3">
      <c r="A13" s="57" t="s">
        <v>8</v>
      </c>
      <c r="B13" s="100">
        <v>1</v>
      </c>
      <c r="C13" s="100" t="s">
        <v>28</v>
      </c>
      <c r="D13" s="120" t="s">
        <v>49</v>
      </c>
      <c r="E13" s="117">
        <v>1200</v>
      </c>
      <c r="F13" s="58">
        <f t="shared" si="0"/>
        <v>1200</v>
      </c>
      <c r="G13" s="23" t="s">
        <v>19</v>
      </c>
      <c r="H13" s="62" t="e">
        <f t="shared" si="2"/>
        <v>#VALUE!</v>
      </c>
    </row>
    <row r="14" spans="1:9" s="3" customFormat="1" ht="15" customHeight="1" thickBot="1" x14ac:dyDescent="0.4">
      <c r="A14" s="59"/>
      <c r="B14" s="60"/>
      <c r="C14" s="61"/>
      <c r="D14" s="45" t="s">
        <v>27</v>
      </c>
      <c r="E14" s="95">
        <f>SUM(F6:F13)</f>
        <v>8378.7000000000007</v>
      </c>
      <c r="F14" s="96"/>
      <c r="G14" s="93" t="e">
        <f>SUM(H6:H13)</f>
        <v>#VALUE!</v>
      </c>
      <c r="H14" s="94" t="e">
        <f>SUM(H5:H13)</f>
        <v>#VALUE!</v>
      </c>
    </row>
    <row r="15" spans="1:9" s="3" customFormat="1" ht="15" customHeight="1" thickBot="1" x14ac:dyDescent="0.4">
      <c r="A15" s="77"/>
      <c r="B15" s="78"/>
      <c r="C15" s="79"/>
      <c r="D15" s="80"/>
      <c r="E15" s="81"/>
      <c r="F15" s="82"/>
      <c r="G15" s="83"/>
      <c r="H15" s="84"/>
    </row>
    <row r="16" spans="1:9" s="3" customFormat="1" ht="60" customHeight="1" thickBot="1" x14ac:dyDescent="0.4">
      <c r="A16" s="39" t="s">
        <v>15</v>
      </c>
      <c r="B16" s="49" t="s">
        <v>9</v>
      </c>
      <c r="C16" s="40" t="s">
        <v>0</v>
      </c>
      <c r="D16" s="44" t="s">
        <v>26</v>
      </c>
      <c r="E16" s="41" t="s">
        <v>12</v>
      </c>
      <c r="F16" s="41" t="s">
        <v>13</v>
      </c>
      <c r="G16" s="42" t="s">
        <v>10</v>
      </c>
      <c r="H16" s="43" t="s">
        <v>11</v>
      </c>
      <c r="I16" s="24"/>
    </row>
    <row r="17" spans="1:9" x14ac:dyDescent="0.35">
      <c r="A17" s="64" t="s">
        <v>1</v>
      </c>
      <c r="B17" s="103">
        <v>30</v>
      </c>
      <c r="C17" s="104" t="s">
        <v>31</v>
      </c>
      <c r="D17" s="105" t="s">
        <v>34</v>
      </c>
      <c r="E17" s="65"/>
      <c r="F17" s="66">
        <f>B17*E17</f>
        <v>0</v>
      </c>
      <c r="G17" s="67" t="s">
        <v>19</v>
      </c>
      <c r="H17" s="68" t="e">
        <f t="shared" ref="H17:H24" si="3">B17*G17</f>
        <v>#VALUE!</v>
      </c>
    </row>
    <row r="18" spans="1:9" x14ac:dyDescent="0.35">
      <c r="A18" s="98" t="s">
        <v>2</v>
      </c>
      <c r="B18" s="101">
        <v>500</v>
      </c>
      <c r="C18" s="100" t="s">
        <v>31</v>
      </c>
      <c r="D18" s="76" t="s">
        <v>35</v>
      </c>
      <c r="E18" s="106"/>
      <c r="F18" s="69"/>
      <c r="G18" s="70" t="s">
        <v>19</v>
      </c>
      <c r="H18" s="62" t="e">
        <f t="shared" si="3"/>
        <v>#VALUE!</v>
      </c>
    </row>
    <row r="19" spans="1:9" x14ac:dyDescent="0.35">
      <c r="A19" s="98" t="s">
        <v>3</v>
      </c>
      <c r="B19" s="101">
        <v>500</v>
      </c>
      <c r="C19" s="100" t="s">
        <v>31</v>
      </c>
      <c r="D19" s="76" t="s">
        <v>36</v>
      </c>
      <c r="E19" s="106"/>
      <c r="F19" s="69"/>
      <c r="G19" s="70" t="s">
        <v>19</v>
      </c>
      <c r="H19" s="62" t="e">
        <f t="shared" si="3"/>
        <v>#VALUE!</v>
      </c>
    </row>
    <row r="20" spans="1:9" x14ac:dyDescent="0.35">
      <c r="A20" s="98" t="s">
        <v>4</v>
      </c>
      <c r="B20" s="101">
        <v>500</v>
      </c>
      <c r="C20" s="100" t="s">
        <v>31</v>
      </c>
      <c r="D20" s="76" t="s">
        <v>37</v>
      </c>
      <c r="E20" s="106"/>
      <c r="F20" s="69"/>
      <c r="G20" s="70" t="s">
        <v>19</v>
      </c>
      <c r="H20" s="62" t="e">
        <f t="shared" si="3"/>
        <v>#VALUE!</v>
      </c>
    </row>
    <row r="21" spans="1:9" x14ac:dyDescent="0.35">
      <c r="A21" s="98" t="s">
        <v>5</v>
      </c>
      <c r="B21" s="101">
        <v>500</v>
      </c>
      <c r="C21" s="100" t="s">
        <v>31</v>
      </c>
      <c r="D21" s="76" t="s">
        <v>38</v>
      </c>
      <c r="E21" s="106"/>
      <c r="F21" s="69"/>
      <c r="G21" s="70" t="s">
        <v>19</v>
      </c>
      <c r="H21" s="62" t="e">
        <f t="shared" si="3"/>
        <v>#VALUE!</v>
      </c>
    </row>
    <row r="22" spans="1:9" x14ac:dyDescent="0.35">
      <c r="A22" s="98" t="s">
        <v>6</v>
      </c>
      <c r="B22" s="102">
        <v>5</v>
      </c>
      <c r="C22" s="100" t="s">
        <v>31</v>
      </c>
      <c r="D22" s="99" t="s">
        <v>39</v>
      </c>
      <c r="E22" s="106"/>
      <c r="F22" s="69"/>
      <c r="G22" s="70" t="s">
        <v>19</v>
      </c>
      <c r="H22" s="62" t="e">
        <f t="shared" si="3"/>
        <v>#VALUE!</v>
      </c>
    </row>
    <row r="23" spans="1:9" ht="15" customHeight="1" x14ac:dyDescent="0.35">
      <c r="A23" s="98" t="s">
        <v>7</v>
      </c>
      <c r="B23" s="102">
        <v>1</v>
      </c>
      <c r="C23" s="100" t="s">
        <v>31</v>
      </c>
      <c r="D23" s="76" t="s">
        <v>40</v>
      </c>
      <c r="E23" s="69"/>
      <c r="F23" s="69">
        <f t="shared" ref="F23:F24" si="4">B23*E23</f>
        <v>0</v>
      </c>
      <c r="G23" s="70" t="s">
        <v>19</v>
      </c>
      <c r="H23" s="62" t="e">
        <f t="shared" si="3"/>
        <v>#VALUE!</v>
      </c>
    </row>
    <row r="24" spans="1:9" ht="15" customHeight="1" thickBot="1" x14ac:dyDescent="0.4">
      <c r="A24" s="97" t="s">
        <v>8</v>
      </c>
      <c r="B24" s="107">
        <v>5</v>
      </c>
      <c r="C24" s="108" t="s">
        <v>31</v>
      </c>
      <c r="D24" s="109" t="s">
        <v>41</v>
      </c>
      <c r="E24" s="71"/>
      <c r="F24" s="71">
        <f t="shared" si="4"/>
        <v>0</v>
      </c>
      <c r="G24" s="72" t="s">
        <v>19</v>
      </c>
      <c r="H24" s="63" t="e">
        <f t="shared" si="3"/>
        <v>#VALUE!</v>
      </c>
    </row>
    <row r="25" spans="1:9" s="3" customFormat="1" ht="15" customHeight="1" thickBot="1" x14ac:dyDescent="0.4">
      <c r="A25" s="46"/>
      <c r="B25" s="51"/>
      <c r="C25" s="47"/>
      <c r="D25" s="45" t="s">
        <v>27</v>
      </c>
      <c r="E25" s="95">
        <f>SUM(F17:F24)</f>
        <v>0</v>
      </c>
      <c r="F25" s="96"/>
      <c r="G25" s="93" t="e">
        <f>SUM(H17:H24)</f>
        <v>#VALUE!</v>
      </c>
      <c r="H25" s="94" t="e">
        <f>SUM(#REF!)</f>
        <v>#REF!</v>
      </c>
    </row>
    <row r="26" spans="1:9" s="3" customFormat="1" ht="15" customHeight="1" thickBot="1" x14ac:dyDescent="0.4">
      <c r="A26" s="34"/>
      <c r="B26" s="50"/>
      <c r="C26" s="35"/>
      <c r="D26" s="36"/>
      <c r="E26" s="37"/>
      <c r="F26" s="37"/>
      <c r="G26" s="38"/>
      <c r="H26" s="38"/>
    </row>
    <row r="27" spans="1:9" s="3" customFormat="1" ht="60" customHeight="1" thickBot="1" x14ac:dyDescent="0.4">
      <c r="A27" s="39" t="s">
        <v>15</v>
      </c>
      <c r="B27" s="49" t="s">
        <v>9</v>
      </c>
      <c r="C27" s="40" t="s">
        <v>0</v>
      </c>
      <c r="D27" s="44" t="s">
        <v>29</v>
      </c>
      <c r="E27" s="41" t="s">
        <v>12</v>
      </c>
      <c r="F27" s="41" t="s">
        <v>13</v>
      </c>
      <c r="G27" s="42" t="s">
        <v>10</v>
      </c>
      <c r="H27" s="43" t="s">
        <v>11</v>
      </c>
      <c r="I27" s="24"/>
    </row>
    <row r="28" spans="1:9" ht="29.5" thickBot="1" x14ac:dyDescent="0.4">
      <c r="A28" s="110" t="s">
        <v>1</v>
      </c>
      <c r="B28" s="116">
        <v>1</v>
      </c>
      <c r="C28" s="116" t="s">
        <v>28</v>
      </c>
      <c r="D28" s="111" t="s">
        <v>33</v>
      </c>
      <c r="E28" s="112"/>
      <c r="F28" s="113">
        <f>B28*E28</f>
        <v>0</v>
      </c>
      <c r="G28" s="114" t="s">
        <v>19</v>
      </c>
      <c r="H28" s="115" t="e">
        <f t="shared" ref="H28" si="5">B28*G28</f>
        <v>#VALUE!</v>
      </c>
    </row>
    <row r="29" spans="1:9" s="3" customFormat="1" ht="15" customHeight="1" thickBot="1" x14ac:dyDescent="0.4">
      <c r="A29" s="46"/>
      <c r="B29" s="51"/>
      <c r="C29" s="47"/>
      <c r="D29" s="45" t="s">
        <v>30</v>
      </c>
      <c r="E29" s="95">
        <f>SUM(F28:F28)</f>
        <v>0</v>
      </c>
      <c r="F29" s="96"/>
      <c r="G29" s="93" t="e">
        <f>SUM(H28:H28)</f>
        <v>#VALUE!</v>
      </c>
      <c r="H29" s="94" t="e">
        <f>SUM(#REF!)</f>
        <v>#REF!</v>
      </c>
    </row>
    <row r="30" spans="1:9" ht="15" customHeight="1" thickBot="1" x14ac:dyDescent="0.4">
      <c r="A30" s="25"/>
      <c r="B30" s="52"/>
      <c r="C30" s="26"/>
      <c r="D30" s="27" t="s">
        <v>14</v>
      </c>
      <c r="E30" s="87">
        <f>E14+E29</f>
        <v>8378.7000000000007</v>
      </c>
      <c r="F30" s="88"/>
      <c r="G30" s="87" t="e">
        <f>SUM(G14+G25+G29)</f>
        <v>#VALUE!</v>
      </c>
      <c r="H30" s="88"/>
    </row>
    <row r="31" spans="1:9" ht="15" customHeight="1" x14ac:dyDescent="0.35">
      <c r="A31" s="4"/>
      <c r="B31" s="53"/>
      <c r="C31" s="4"/>
      <c r="D31" s="30"/>
      <c r="E31" s="31"/>
      <c r="F31" s="31"/>
      <c r="G31" s="31"/>
      <c r="H31" s="31"/>
    </row>
    <row r="32" spans="1:9" ht="15" customHeight="1" x14ac:dyDescent="0.35">
      <c r="A32" s="13" t="s">
        <v>23</v>
      </c>
      <c r="B32" s="14"/>
      <c r="C32" s="13"/>
      <c r="D32" s="15"/>
      <c r="E32" s="15"/>
      <c r="F32" s="10"/>
    </row>
    <row r="33" spans="1:8" ht="15" customHeight="1" x14ac:dyDescent="0.35">
      <c r="A33" s="13" t="s">
        <v>24</v>
      </c>
      <c r="B33" s="14"/>
      <c r="C33" s="13"/>
      <c r="D33" s="15"/>
      <c r="E33" s="15"/>
      <c r="F33" s="10"/>
    </row>
    <row r="34" spans="1:8" ht="15" customHeight="1" x14ac:dyDescent="0.35">
      <c r="A34" s="16" t="s">
        <v>16</v>
      </c>
      <c r="B34" s="91" t="s">
        <v>22</v>
      </c>
      <c r="C34" s="91"/>
      <c r="D34" s="91"/>
      <c r="F34" s="10"/>
      <c r="G34" s="29" t="s">
        <v>18</v>
      </c>
      <c r="H34" s="18"/>
    </row>
    <row r="35" spans="1:8" ht="15" customHeight="1" x14ac:dyDescent="0.35">
      <c r="A35" s="17"/>
      <c r="B35" s="20"/>
      <c r="C35" s="18"/>
      <c r="D35" s="19"/>
      <c r="E35" s="18"/>
      <c r="F35" s="10"/>
    </row>
    <row r="36" spans="1:8" ht="15" customHeight="1" x14ac:dyDescent="0.35">
      <c r="A36" s="17"/>
      <c r="B36" s="20"/>
      <c r="C36" s="18"/>
      <c r="D36" s="19"/>
      <c r="E36" s="18"/>
      <c r="F36" s="10"/>
    </row>
    <row r="37" spans="1:8" x14ac:dyDescent="0.35">
      <c r="A37" s="17"/>
      <c r="B37" s="20"/>
      <c r="C37" s="18"/>
      <c r="D37" s="19"/>
      <c r="E37" s="18"/>
      <c r="F37" s="10"/>
    </row>
    <row r="38" spans="1:8" x14ac:dyDescent="0.35">
      <c r="A38" s="20"/>
      <c r="B38" s="20"/>
      <c r="C38" s="21"/>
      <c r="D38" s="22"/>
      <c r="E38" s="22"/>
      <c r="F38" s="10"/>
    </row>
    <row r="39" spans="1:8" x14ac:dyDescent="0.35">
      <c r="A39" s="15"/>
      <c r="B39" s="54"/>
      <c r="C39" s="15"/>
      <c r="D39" s="92" t="s">
        <v>25</v>
      </c>
      <c r="E39" s="92"/>
      <c r="F39" s="92"/>
      <c r="G39" s="92"/>
      <c r="H39" s="28"/>
    </row>
    <row r="40" spans="1:8" x14ac:dyDescent="0.35">
      <c r="A40" s="15"/>
      <c r="B40" s="20"/>
      <c r="C40" s="21"/>
      <c r="D40" s="85" t="s">
        <v>21</v>
      </c>
      <c r="E40" s="85"/>
      <c r="F40" s="85"/>
      <c r="G40" s="85"/>
      <c r="H40" s="21"/>
    </row>
    <row r="41" spans="1:8" x14ac:dyDescent="0.35">
      <c r="A41" s="4"/>
      <c r="B41" s="53"/>
      <c r="C41" s="4"/>
      <c r="D41" s="85" t="s">
        <v>20</v>
      </c>
      <c r="E41" s="85"/>
      <c r="F41" s="85"/>
      <c r="G41" s="85"/>
      <c r="H41" s="21"/>
    </row>
    <row r="42" spans="1:8" x14ac:dyDescent="0.35">
      <c r="A42" s="4"/>
      <c r="B42" s="53"/>
      <c r="C42" s="4"/>
      <c r="D42" s="7"/>
      <c r="E42" s="10"/>
      <c r="F42" s="10"/>
    </row>
    <row r="43" spans="1:8" x14ac:dyDescent="0.35">
      <c r="A43" s="4"/>
      <c r="B43" s="53"/>
      <c r="C43" s="4"/>
      <c r="D43" s="7"/>
      <c r="E43" s="10"/>
      <c r="F43" s="10"/>
    </row>
    <row r="44" spans="1:8" x14ac:dyDescent="0.35">
      <c r="A44" s="4"/>
      <c r="B44" s="53"/>
      <c r="C44" s="4"/>
      <c r="D44" s="7"/>
      <c r="E44" s="10"/>
      <c r="F44" s="10"/>
    </row>
    <row r="45" spans="1:8" x14ac:dyDescent="0.35">
      <c r="A45" s="4"/>
      <c r="B45" s="53"/>
      <c r="C45" s="4"/>
      <c r="D45" s="7"/>
      <c r="E45" s="10"/>
      <c r="F45" s="10"/>
    </row>
    <row r="46" spans="1:8" x14ac:dyDescent="0.35">
      <c r="A46" s="4"/>
      <c r="B46" s="53"/>
      <c r="C46" s="4"/>
      <c r="D46" s="7"/>
      <c r="E46" s="10"/>
      <c r="F46" s="10"/>
    </row>
    <row r="47" spans="1:8" x14ac:dyDescent="0.35">
      <c r="A47" s="4"/>
      <c r="B47" s="53"/>
      <c r="C47" s="4"/>
      <c r="D47" s="7"/>
      <c r="E47" s="10"/>
      <c r="F47" s="10"/>
    </row>
    <row r="48" spans="1:8" x14ac:dyDescent="0.35">
      <c r="A48" s="4"/>
      <c r="B48" s="53"/>
      <c r="C48" s="4"/>
      <c r="D48" s="7"/>
      <c r="E48" s="10"/>
      <c r="F48" s="10"/>
    </row>
    <row r="49" spans="1:6" x14ac:dyDescent="0.35">
      <c r="A49" s="4"/>
      <c r="B49" s="55"/>
      <c r="C49" s="6"/>
      <c r="D49" s="8"/>
      <c r="E49" s="12"/>
      <c r="F49" s="10"/>
    </row>
    <row r="50" spans="1:6" x14ac:dyDescent="0.35">
      <c r="A50" s="4"/>
      <c r="B50" s="55"/>
      <c r="C50" s="6"/>
      <c r="D50" s="8"/>
      <c r="E50" s="12"/>
      <c r="F50" s="10"/>
    </row>
    <row r="51" spans="1:6" x14ac:dyDescent="0.35">
      <c r="A51" s="4"/>
      <c r="B51" s="53"/>
      <c r="C51" s="5"/>
      <c r="D51" s="7"/>
      <c r="E51" s="10"/>
      <c r="F51" s="11"/>
    </row>
  </sheetData>
  <mergeCells count="14">
    <mergeCell ref="D41:G41"/>
    <mergeCell ref="A2:H2"/>
    <mergeCell ref="D40:G40"/>
    <mergeCell ref="E30:F30"/>
    <mergeCell ref="G30:H30"/>
    <mergeCell ref="A3:H3"/>
    <mergeCell ref="B34:D34"/>
    <mergeCell ref="D39:G39"/>
    <mergeCell ref="G14:H14"/>
    <mergeCell ref="E14:F14"/>
    <mergeCell ref="E29:F29"/>
    <mergeCell ref="G29:H29"/>
    <mergeCell ref="E25:F25"/>
    <mergeCell ref="G25:H25"/>
  </mergeCells>
  <phoneticPr fontId="23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zámečnický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2021-05-27T12:22:31Z</dcterms:modified>
</cp:coreProperties>
</file>