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vsb-my.sharepoint.com/personal/mat0019_vsb_cz/Documents/DNS IT+AVT 2021/18_2021 Magnuskova HGF/"/>
    </mc:Choice>
  </mc:AlternateContent>
  <xr:revisionPtr revIDLastSave="169" documentId="8_{5732B7AC-CAA0-4ADC-BE56-0634026B30CB}" xr6:coauthVersionLast="46" xr6:coauthVersionMax="47" xr10:uidLastSave="{BA9E5B5C-7668-46AA-A9E5-21AF1F349B98}"/>
  <bookViews>
    <workbookView xWindow="0" yWindow="5540" windowWidth="28800" windowHeight="15460" xr2:uid="{00000000-000D-0000-FFFF-FFFF00000000}"/>
  </bookViews>
  <sheets>
    <sheet name="Sheet1" sheetId="1" r:id="rId1"/>
  </sheets>
  <calcPr calcId="191028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I18" i="1"/>
  <c r="I19" i="1"/>
  <c r="I20" i="1"/>
  <c r="I21" i="1"/>
  <c r="I22" i="1"/>
  <c r="I23" i="1"/>
  <c r="I16" i="1"/>
  <c r="G17" i="1"/>
  <c r="G18" i="1"/>
  <c r="G19" i="1"/>
  <c r="G20" i="1"/>
  <c r="G21" i="1"/>
  <c r="G22" i="1"/>
  <c r="G23" i="1"/>
  <c r="G16" i="1"/>
  <c r="I25" i="1" l="1"/>
  <c r="G24" i="1" l="1"/>
</calcChain>
</file>

<file path=xl/sharedStrings.xml><?xml version="1.0" encoding="utf-8"?>
<sst xmlns="http://schemas.openxmlformats.org/spreadsheetml/2006/main" count="85" uniqueCount="56">
  <si>
    <t>Příloha č. 1 - Specifikace předmětu veřejné zakázky / předmětu koupě</t>
  </si>
  <si>
    <r>
      <t xml:space="preserve">k veřejné zakázce s názvem </t>
    </r>
    <r>
      <rPr>
        <b/>
        <i/>
        <sz val="14"/>
        <color indexed="8"/>
        <rFont val="Calibri"/>
        <family val="2"/>
        <charset val="238"/>
      </rPr>
      <t>Dodávka IT techniky 18/2021</t>
    </r>
  </si>
  <si>
    <t>zadávané v dynamickém nákupním systému s názvem Dodávky IT + AV techniky 2019 - 2022 a evidenčním číslem ve Věstníku veřejných zakázek Z2019-000416</t>
  </si>
  <si>
    <t>POBJ</t>
  </si>
  <si>
    <t>Pol.</t>
  </si>
  <si>
    <t>Název položky</t>
  </si>
  <si>
    <t>Mn</t>
  </si>
  <si>
    <t>MJ</t>
  </si>
  <si>
    <r>
      <t xml:space="preserve">Max. cena </t>
    </r>
    <r>
      <rPr>
        <b/>
        <sz val="10"/>
        <color theme="1"/>
        <rFont val="Arial"/>
        <family val="2"/>
        <charset val="238"/>
      </rPr>
      <t>včetně DPH</t>
    </r>
  </si>
  <si>
    <t>Nabízená cena včetně DPH</t>
  </si>
  <si>
    <t xml:space="preserve">Pověřená osoba / </t>
  </si>
  <si>
    <t>Název projektu</t>
  </si>
  <si>
    <t>Reg. číslo projektu</t>
  </si>
  <si>
    <t>Pracoviště</t>
  </si>
  <si>
    <t>Ulice</t>
  </si>
  <si>
    <t>Čís.pop/</t>
  </si>
  <si>
    <t>PSČ</t>
  </si>
  <si>
    <t>Místo</t>
  </si>
  <si>
    <t>Cena/ks</t>
  </si>
  <si>
    <t>Cena celkem</t>
  </si>
  <si>
    <t>kontakt</t>
  </si>
  <si>
    <t>orient</t>
  </si>
  <si>
    <t>DNS_PC_ typ_B</t>
  </si>
  <si>
    <t>KS</t>
  </si>
  <si>
    <t>doplní dodavatel</t>
  </si>
  <si>
    <t xml:space="preserve">Dana Ješíková
dana.jesikova@vsb.cz  
+420 596 993 560 </t>
  </si>
  <si>
    <t>Infrastrukturní podpora strategických studijních programů VŠB-TUO</t>
  </si>
  <si>
    <t>CZ.02.2.67/0.0/0.0/18_057/0013299</t>
  </si>
  <si>
    <t>Fakulta hornicko-geologická</t>
  </si>
  <si>
    <t>17. listopau</t>
  </si>
  <si>
    <t>2172/15</t>
  </si>
  <si>
    <t>708 00</t>
  </si>
  <si>
    <t>Ostrava</t>
  </si>
  <si>
    <t>DNS_LCD27" Výškově stavitelný</t>
  </si>
  <si>
    <t xml:space="preserve">Ing. Petra Florčinská
petra.florcinska@vsb.cz 
+420 596 991 233 </t>
  </si>
  <si>
    <t>GeoMAP - Nástroje geologického, hydrogeologického a geomechanického modelování pro účely zahlazování následků hornické činnosti a obnově území ovlivněného těžbou</t>
  </si>
  <si>
    <t>DNS_TISK multi barva</t>
  </si>
  <si>
    <t>Kateřina Husáriková
katerina.husarikova@vsb.cz 
+420 596 991 305</t>
  </si>
  <si>
    <t>-</t>
  </si>
  <si>
    <t>Fakulta  stavební</t>
  </si>
  <si>
    <t>Bc. Pavel Eliáš
pavel.elias@vsb.cz
+420597324573</t>
  </si>
  <si>
    <t>Rektorát</t>
  </si>
  <si>
    <t xml:space="preserve">Mgr. Sylva Krčmářová
sylva.krcmarova@vsb.cz 
+420 596 999 310 </t>
  </si>
  <si>
    <t>ENET</t>
  </si>
  <si>
    <t xml:space="preserve">Ivana Šindlářová
ivana.sindlarova@vsb.cz 
 +420 596 993 209 </t>
  </si>
  <si>
    <t>FEI</t>
  </si>
  <si>
    <t>Předpokládaná hodnota (maximální celková cena)</t>
  </si>
  <si>
    <t>Celková nabídková cena / kupní cena včetně DPH</t>
  </si>
  <si>
    <t>Dodavatel prohlašuje, že nabízená zařízení splňují všechny parametry požadované zadavatelem v příloze č. 2 - Technická specifikace.</t>
  </si>
  <si>
    <t>V</t>
  </si>
  <si>
    <t xml:space="preserve">(doplní dodavatel) </t>
  </si>
  <si>
    <t>dne (datum v el.podpisu)</t>
  </si>
  <si>
    <t>Za dodavatele/prodávajícího:</t>
  </si>
  <si>
    <t>elektronický podpis (po převedení do PDF)</t>
  </si>
  <si>
    <t>Jméno, příjmení a funkce oprávněné osoby (doplní dodavatel)</t>
  </si>
  <si>
    <t>Firma (doplní dodavatel)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</si>
</sst>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&quot;Kč&quot;"/>
    <numFmt numFmtId="165" formatCode="#,##0.00\ &quot;Kč&quot;"/>
    <numFmt numFmtId="166" formatCode="#,##0.00\ [$EUR]"/>
    <numFmt numFmtId="167" formatCode="#,##0.00\ [$CZK]"/>
    <numFmt numFmtId="168" formatCode="#,##0\ [$CZK]"/>
  </numFmts>
  <fonts count="9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Alignment="1" applyProtection="1">
      <alignment vertical="center"/>
    </xf>
    <xf numFmtId="0" fontId="0" fillId="0" borderId="0" xfId="0" applyFont="1" applyAlignment="1">
      <alignment horizontal="right" vertical="center" indent="1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Alignment="1">
      <alignment vertical="center"/>
    </xf>
    <xf numFmtId="165" fontId="0" fillId="0" borderId="0" xfId="0" applyNumberFormat="1" applyFont="1" applyFill="1" applyAlignment="1" applyProtection="1">
      <alignment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 applyFill="1" applyAlignment="1" applyProtection="1">
      <alignment horizontal="right" vertical="center"/>
    </xf>
    <xf numFmtId="164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1" fillId="0" borderId="2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0" fillId="4" borderId="3" xfId="0" applyFill="1" applyBorder="1" applyAlignment="1">
      <alignment vertical="center"/>
    </xf>
    <xf numFmtId="166" fontId="2" fillId="3" borderId="4" xfId="0" applyNumberFormat="1" applyFont="1" applyFill="1" applyBorder="1" applyAlignment="1">
      <alignment horizontal="right" vertical="center"/>
    </xf>
    <xf numFmtId="0" fontId="0" fillId="4" borderId="4" xfId="0" applyFill="1" applyBorder="1" applyAlignment="1">
      <alignment vertical="center"/>
    </xf>
    <xf numFmtId="166" fontId="2" fillId="3" borderId="3" xfId="0" applyNumberFormat="1" applyFont="1" applyFill="1" applyBorder="1" applyAlignment="1">
      <alignment horizontal="right" vertical="center"/>
    </xf>
    <xf numFmtId="0" fontId="0" fillId="4" borderId="7" xfId="0" applyFill="1" applyBorder="1" applyAlignment="1">
      <alignment vertical="center"/>
    </xf>
    <xf numFmtId="166" fontId="2" fillId="3" borderId="7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7" fontId="0" fillId="4" borderId="4" xfId="0" applyNumberFormat="1" applyFill="1" applyBorder="1" applyAlignment="1">
      <alignment horizontal="right" vertical="center"/>
    </xf>
    <xf numFmtId="167" fontId="0" fillId="0" borderId="4" xfId="0" applyNumberFormat="1" applyBorder="1" applyAlignment="1">
      <alignment horizontal="right" vertical="center"/>
    </xf>
    <xf numFmtId="167" fontId="0" fillId="4" borderId="3" xfId="0" applyNumberFormat="1" applyFill="1" applyBorder="1" applyAlignment="1">
      <alignment horizontal="right" vertical="center"/>
    </xf>
    <xf numFmtId="167" fontId="0" fillId="0" borderId="3" xfId="0" applyNumberFormat="1" applyBorder="1" applyAlignment="1">
      <alignment horizontal="right" vertical="center"/>
    </xf>
    <xf numFmtId="167" fontId="0" fillId="4" borderId="7" xfId="0" applyNumberFormat="1" applyFill="1" applyBorder="1" applyAlignment="1">
      <alignment horizontal="right" vertical="center"/>
    </xf>
    <xf numFmtId="167" fontId="0" fillId="0" borderId="7" xfId="0" applyNumberFormat="1" applyBorder="1" applyAlignment="1">
      <alignment horizontal="right" vertical="center"/>
    </xf>
    <xf numFmtId="168" fontId="1" fillId="0" borderId="11" xfId="0" applyNumberFormat="1" applyFont="1" applyBorder="1" applyAlignment="1">
      <alignment vertical="center"/>
    </xf>
    <xf numFmtId="167" fontId="3" fillId="2" borderId="1" xfId="0" applyNumberFormat="1" applyFont="1" applyFill="1" applyBorder="1" applyAlignment="1">
      <alignment vertical="center"/>
    </xf>
    <xf numFmtId="0" fontId="0" fillId="4" borderId="15" xfId="0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3" fontId="0" fillId="4" borderId="4" xfId="0" applyNumberFormat="1" applyFill="1" applyBorder="1" applyAlignment="1">
      <alignment horizontal="center" vertical="center"/>
    </xf>
    <xf numFmtId="3" fontId="0" fillId="4" borderId="3" xfId="0" applyNumberFormat="1" applyFill="1" applyBorder="1" applyAlignment="1">
      <alignment horizontal="center" vertical="center"/>
    </xf>
    <xf numFmtId="3" fontId="0" fillId="4" borderId="7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/>
    </xf>
    <xf numFmtId="0" fontId="0" fillId="4" borderId="14" xfId="0" applyNumberFormat="1" applyFill="1" applyBorder="1" applyAlignment="1">
      <alignment horizontal="center" vertical="center"/>
    </xf>
    <xf numFmtId="0" fontId="0" fillId="4" borderId="4" xfId="0" applyNumberFormat="1" applyFill="1" applyBorder="1" applyAlignment="1">
      <alignment horizontal="center" vertical="center"/>
    </xf>
    <xf numFmtId="0" fontId="0" fillId="4" borderId="3" xfId="0" applyNumberForma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3" xfId="0" applyNumberForma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4" xfId="0" applyNumberForma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65" fontId="0" fillId="3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82021</xdr:colOff>
      <xdr:row>1</xdr:row>
      <xdr:rowOff>105835</xdr:rowOff>
    </xdr:from>
    <xdr:to>
      <xdr:col>10</xdr:col>
      <xdr:colOff>1513418</xdr:colOff>
      <xdr:row>7</xdr:row>
      <xdr:rowOff>138371</xdr:rowOff>
    </xdr:to>
    <xdr:pic>
      <xdr:nvPicPr>
        <xdr:cNvPr id="3" name="Obrázek 2" descr="Image result for logo eu a mšmt">
          <a:extLst>
            <a:ext uri="{FF2B5EF4-FFF2-40B4-BE49-F238E27FC236}">
              <a16:creationId xmlns:a16="http://schemas.microsoft.com/office/drawing/2014/main" id="{4474EFF0-849E-4A51-A30E-D0DFB019D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8834" y="264585"/>
          <a:ext cx="6447897" cy="985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0:EC35"/>
  <sheetViews>
    <sheetView tabSelected="1" zoomScale="80" zoomScaleNormal="80" workbookViewId="0">
      <selection activeCell="A12" sqref="A12:Q12"/>
    </sheetView>
  </sheetViews>
  <sheetFormatPr defaultRowHeight="12.5" x14ac:dyDescent="0.25"/>
  <cols>
    <col min="1" max="1" width="9.7265625" customWidth="1"/>
    <col min="2" max="2" width="4.7265625" customWidth="1"/>
    <col min="3" max="3" width="31.1796875" bestFit="1" customWidth="1"/>
    <col min="4" max="4" width="6" style="7" bestFit="1" customWidth="1"/>
    <col min="5" max="5" width="3.81640625" style="7" customWidth="1"/>
    <col min="6" max="7" width="15.7265625" customWidth="1"/>
    <col min="8" max="8" width="15.81640625" customWidth="1"/>
    <col min="9" max="9" width="15.54296875" customWidth="1"/>
    <col min="10" max="12" width="24.81640625" customWidth="1"/>
    <col min="13" max="13" width="14.54296875" customWidth="1"/>
    <col min="14" max="14" width="11.26953125" bestFit="1" customWidth="1"/>
    <col min="15" max="15" width="8.453125" customWidth="1"/>
    <col min="16" max="16" width="7" customWidth="1"/>
    <col min="17" max="17" width="7.7265625" bestFit="1" customWidth="1"/>
  </cols>
  <sheetData>
    <row r="10" spans="1:133" ht="18" x14ac:dyDescent="0.25">
      <c r="A10" s="70" t="s">
        <v>0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</row>
    <row r="11" spans="1:133" ht="18.5" x14ac:dyDescent="0.25">
      <c r="A11" s="71" t="s">
        <v>1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</row>
    <row r="12" spans="1:133" ht="24" customHeight="1" x14ac:dyDescent="0.25">
      <c r="A12" s="72" t="s">
        <v>2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</row>
    <row r="13" spans="1:133" ht="4.5" customHeight="1" thickBot="1" x14ac:dyDescent="0.3">
      <c r="A13" s="3"/>
      <c r="B13" s="4"/>
      <c r="C13" s="3"/>
      <c r="D13" s="6"/>
      <c r="E13" s="6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5"/>
    </row>
    <row r="14" spans="1:133" s="1" customFormat="1" ht="16.149999999999999" customHeight="1" thickBot="1" x14ac:dyDescent="0.3">
      <c r="A14" s="73" t="s">
        <v>3</v>
      </c>
      <c r="B14" s="73" t="s">
        <v>4</v>
      </c>
      <c r="C14" s="73" t="s">
        <v>5</v>
      </c>
      <c r="D14" s="74" t="s">
        <v>6</v>
      </c>
      <c r="E14" s="74" t="s">
        <v>7</v>
      </c>
      <c r="F14" s="75" t="s">
        <v>8</v>
      </c>
      <c r="G14" s="76"/>
      <c r="H14" s="75" t="s">
        <v>9</v>
      </c>
      <c r="I14" s="76"/>
      <c r="J14" s="20" t="s">
        <v>10</v>
      </c>
      <c r="K14" s="77" t="s">
        <v>11</v>
      </c>
      <c r="L14" s="77" t="s">
        <v>12</v>
      </c>
      <c r="M14" s="73" t="s">
        <v>13</v>
      </c>
      <c r="N14" s="73" t="s">
        <v>14</v>
      </c>
      <c r="O14" s="20" t="s">
        <v>15</v>
      </c>
      <c r="P14" s="73" t="s">
        <v>16</v>
      </c>
      <c r="Q14" s="73" t="s">
        <v>17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</row>
    <row r="15" spans="1:133" s="1" customFormat="1" ht="16.149999999999999" customHeight="1" thickBot="1" x14ac:dyDescent="0.3">
      <c r="A15" s="73"/>
      <c r="B15" s="73"/>
      <c r="C15" s="73"/>
      <c r="D15" s="74"/>
      <c r="E15" s="74"/>
      <c r="F15" s="44" t="s">
        <v>18</v>
      </c>
      <c r="G15" s="44" t="s">
        <v>19</v>
      </c>
      <c r="H15" s="44" t="s">
        <v>18</v>
      </c>
      <c r="I15" s="44" t="s">
        <v>19</v>
      </c>
      <c r="J15" s="21" t="s">
        <v>20</v>
      </c>
      <c r="K15" s="78"/>
      <c r="L15" s="78"/>
      <c r="M15" s="73"/>
      <c r="N15" s="73"/>
      <c r="O15" s="21" t="s">
        <v>21</v>
      </c>
      <c r="P15" s="73"/>
      <c r="Q15" s="73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</row>
    <row r="16" spans="1:133" s="1" customFormat="1" ht="38.15" customHeight="1" thickBot="1" x14ac:dyDescent="0.3">
      <c r="A16" s="52">
        <v>60004822</v>
      </c>
      <c r="B16" s="49">
        <v>10</v>
      </c>
      <c r="C16" s="24" t="s">
        <v>22</v>
      </c>
      <c r="D16" s="41">
        <v>14</v>
      </c>
      <c r="E16" s="24" t="s">
        <v>23</v>
      </c>
      <c r="F16" s="30">
        <v>18000</v>
      </c>
      <c r="G16" s="31">
        <f>D16*F16</f>
        <v>252000</v>
      </c>
      <c r="H16" s="23" t="s">
        <v>24</v>
      </c>
      <c r="I16" s="31" t="e">
        <f>D16*H16</f>
        <v>#VALUE!</v>
      </c>
      <c r="J16" s="66" t="s">
        <v>25</v>
      </c>
      <c r="K16" s="66" t="s">
        <v>26</v>
      </c>
      <c r="L16" s="66" t="s">
        <v>27</v>
      </c>
      <c r="M16" s="66" t="s">
        <v>28</v>
      </c>
      <c r="N16" s="66" t="s">
        <v>29</v>
      </c>
      <c r="O16" s="66" t="s">
        <v>30</v>
      </c>
      <c r="P16" s="66" t="s">
        <v>31</v>
      </c>
      <c r="Q16" s="63" t="s">
        <v>32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</row>
    <row r="17" spans="1:133" s="1" customFormat="1" ht="38.15" customHeight="1" thickBot="1" x14ac:dyDescent="0.3">
      <c r="A17" s="53"/>
      <c r="B17" s="50">
        <v>20</v>
      </c>
      <c r="C17" s="22" t="s">
        <v>33</v>
      </c>
      <c r="D17" s="42">
        <v>14</v>
      </c>
      <c r="E17" s="22" t="s">
        <v>23</v>
      </c>
      <c r="F17" s="32">
        <v>6300</v>
      </c>
      <c r="G17" s="33">
        <f t="shared" ref="G17:G23" si="0">D17*F17</f>
        <v>88200</v>
      </c>
      <c r="H17" s="25" t="s">
        <v>24</v>
      </c>
      <c r="I17" s="33" t="e">
        <f t="shared" ref="I17:I23" si="1">D17*H17</f>
        <v>#VALUE!</v>
      </c>
      <c r="J17" s="55"/>
      <c r="K17" s="55"/>
      <c r="L17" s="55"/>
      <c r="M17" s="55"/>
      <c r="N17" s="55"/>
      <c r="O17" s="55"/>
      <c r="P17" s="55"/>
      <c r="Q17" s="64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</row>
    <row r="18" spans="1:133" s="1" customFormat="1" ht="45" customHeight="1" thickBot="1" x14ac:dyDescent="0.3">
      <c r="A18" s="54">
        <v>60004829</v>
      </c>
      <c r="B18" s="50">
        <v>10</v>
      </c>
      <c r="C18" s="22" t="s">
        <v>22</v>
      </c>
      <c r="D18" s="42">
        <v>2</v>
      </c>
      <c r="E18" s="22" t="s">
        <v>23</v>
      </c>
      <c r="F18" s="32">
        <v>18000</v>
      </c>
      <c r="G18" s="33">
        <f t="shared" si="0"/>
        <v>36000</v>
      </c>
      <c r="H18" s="25" t="s">
        <v>24</v>
      </c>
      <c r="I18" s="33" t="e">
        <f t="shared" si="1"/>
        <v>#VALUE!</v>
      </c>
      <c r="J18" s="55" t="s">
        <v>34</v>
      </c>
      <c r="K18" s="55" t="s">
        <v>35</v>
      </c>
      <c r="L18" s="55">
        <v>100348899</v>
      </c>
      <c r="M18" s="55" t="s">
        <v>28</v>
      </c>
      <c r="N18" s="55"/>
      <c r="O18" s="55"/>
      <c r="P18" s="55"/>
      <c r="Q18" s="64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</row>
    <row r="19" spans="1:133" s="1" customFormat="1" ht="45" customHeight="1" thickBot="1" x14ac:dyDescent="0.3">
      <c r="A19" s="53"/>
      <c r="B19" s="50">
        <v>20</v>
      </c>
      <c r="C19" s="22" t="s">
        <v>36</v>
      </c>
      <c r="D19" s="42">
        <v>3</v>
      </c>
      <c r="E19" s="22" t="s">
        <v>23</v>
      </c>
      <c r="F19" s="32">
        <v>10000</v>
      </c>
      <c r="G19" s="33">
        <f t="shared" si="0"/>
        <v>30000</v>
      </c>
      <c r="H19" s="25" t="s">
        <v>24</v>
      </c>
      <c r="I19" s="33" t="e">
        <f t="shared" si="1"/>
        <v>#VALUE!</v>
      </c>
      <c r="J19" s="55"/>
      <c r="K19" s="55"/>
      <c r="L19" s="55"/>
      <c r="M19" s="55"/>
      <c r="N19" s="55"/>
      <c r="O19" s="55"/>
      <c r="P19" s="55"/>
      <c r="Q19" s="64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</row>
    <row r="20" spans="1:133" s="1" customFormat="1" ht="38.15" customHeight="1" thickBot="1" x14ac:dyDescent="0.3">
      <c r="A20" s="48">
        <v>60004830</v>
      </c>
      <c r="B20" s="50">
        <v>10</v>
      </c>
      <c r="C20" s="22" t="s">
        <v>22</v>
      </c>
      <c r="D20" s="42">
        <v>2</v>
      </c>
      <c r="E20" s="22" t="s">
        <v>23</v>
      </c>
      <c r="F20" s="32">
        <v>18000</v>
      </c>
      <c r="G20" s="33">
        <f t="shared" si="0"/>
        <v>36000</v>
      </c>
      <c r="H20" s="25" t="s">
        <v>24</v>
      </c>
      <c r="I20" s="33" t="e">
        <f t="shared" si="1"/>
        <v>#VALUE!</v>
      </c>
      <c r="J20" s="39" t="s">
        <v>37</v>
      </c>
      <c r="K20" s="39" t="s">
        <v>38</v>
      </c>
      <c r="L20" s="39" t="s">
        <v>38</v>
      </c>
      <c r="M20" s="40" t="s">
        <v>39</v>
      </c>
      <c r="N20" s="55"/>
      <c r="O20" s="55"/>
      <c r="P20" s="55"/>
      <c r="Q20" s="64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</row>
    <row r="21" spans="1:133" s="1" customFormat="1" ht="38.15" customHeight="1" thickBot="1" x14ac:dyDescent="0.3">
      <c r="A21" s="48">
        <v>60004833</v>
      </c>
      <c r="B21" s="50">
        <v>20</v>
      </c>
      <c r="C21" s="22" t="s">
        <v>22</v>
      </c>
      <c r="D21" s="42">
        <v>1</v>
      </c>
      <c r="E21" s="22" t="s">
        <v>23</v>
      </c>
      <c r="F21" s="32">
        <v>18000</v>
      </c>
      <c r="G21" s="33">
        <f t="shared" si="0"/>
        <v>18000</v>
      </c>
      <c r="H21" s="25" t="s">
        <v>24</v>
      </c>
      <c r="I21" s="33" t="e">
        <f t="shared" si="1"/>
        <v>#VALUE!</v>
      </c>
      <c r="J21" s="45" t="s">
        <v>40</v>
      </c>
      <c r="K21" s="28" t="s">
        <v>38</v>
      </c>
      <c r="L21" s="45" t="s">
        <v>38</v>
      </c>
      <c r="M21" s="45" t="s">
        <v>41</v>
      </c>
      <c r="N21" s="55"/>
      <c r="O21" s="55"/>
      <c r="P21" s="55"/>
      <c r="Q21" s="64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</row>
    <row r="22" spans="1:133" s="1" customFormat="1" ht="38.15" customHeight="1" thickBot="1" x14ac:dyDescent="0.3">
      <c r="A22" s="47">
        <v>60004835</v>
      </c>
      <c r="B22" s="40">
        <v>10</v>
      </c>
      <c r="C22" s="22" t="s">
        <v>22</v>
      </c>
      <c r="D22" s="42">
        <v>2</v>
      </c>
      <c r="E22" s="22" t="s">
        <v>23</v>
      </c>
      <c r="F22" s="32">
        <v>18000</v>
      </c>
      <c r="G22" s="33">
        <f t="shared" si="0"/>
        <v>36000</v>
      </c>
      <c r="H22" s="25" t="s">
        <v>24</v>
      </c>
      <c r="I22" s="33" t="e">
        <f t="shared" si="1"/>
        <v>#VALUE!</v>
      </c>
      <c r="J22" s="45" t="s">
        <v>42</v>
      </c>
      <c r="K22" s="28" t="s">
        <v>38</v>
      </c>
      <c r="L22" s="45" t="s">
        <v>38</v>
      </c>
      <c r="M22" s="45" t="s">
        <v>43</v>
      </c>
      <c r="N22" s="55"/>
      <c r="O22" s="55"/>
      <c r="P22" s="55"/>
      <c r="Q22" s="64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</row>
    <row r="23" spans="1:133" s="1" customFormat="1" ht="38.15" customHeight="1" thickBot="1" x14ac:dyDescent="0.3">
      <c r="A23" s="38">
        <v>60004836</v>
      </c>
      <c r="B23" s="51">
        <v>10</v>
      </c>
      <c r="C23" s="26" t="s">
        <v>22</v>
      </c>
      <c r="D23" s="43">
        <v>1</v>
      </c>
      <c r="E23" s="26" t="s">
        <v>23</v>
      </c>
      <c r="F23" s="34">
        <v>18000</v>
      </c>
      <c r="G23" s="35">
        <f t="shared" si="0"/>
        <v>18000</v>
      </c>
      <c r="H23" s="27" t="s">
        <v>24</v>
      </c>
      <c r="I23" s="35" t="e">
        <f t="shared" si="1"/>
        <v>#VALUE!</v>
      </c>
      <c r="J23" s="46" t="s">
        <v>44</v>
      </c>
      <c r="K23" s="29" t="s">
        <v>38</v>
      </c>
      <c r="L23" s="46" t="s">
        <v>38</v>
      </c>
      <c r="M23" s="46" t="s">
        <v>45</v>
      </c>
      <c r="N23" s="67"/>
      <c r="O23" s="67"/>
      <c r="P23" s="67"/>
      <c r="Q23" s="65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</row>
    <row r="24" spans="1:133" ht="23.15" customHeight="1" thickBot="1" x14ac:dyDescent="0.3">
      <c r="A24" s="60" t="s">
        <v>46</v>
      </c>
      <c r="B24" s="61"/>
      <c r="C24" s="61"/>
      <c r="D24" s="61"/>
      <c r="E24" s="61"/>
      <c r="F24" s="61"/>
      <c r="G24" s="36">
        <f>SUM(G16:G23)</f>
        <v>514200</v>
      </c>
      <c r="H24" s="68"/>
      <c r="I24" s="68"/>
      <c r="J24" s="68"/>
      <c r="K24" s="68"/>
      <c r="L24" s="68"/>
      <c r="M24" s="68"/>
      <c r="N24" s="68"/>
      <c r="O24" s="68"/>
      <c r="P24" s="68"/>
      <c r="Q24" s="69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</row>
    <row r="25" spans="1:133" ht="22.9" customHeight="1" thickBot="1" x14ac:dyDescent="0.3">
      <c r="A25" s="57" t="s">
        <v>47</v>
      </c>
      <c r="B25" s="58"/>
      <c r="C25" s="58"/>
      <c r="D25" s="58"/>
      <c r="E25" s="58"/>
      <c r="F25" s="58"/>
      <c r="G25" s="58"/>
      <c r="H25" s="59"/>
      <c r="I25" s="37" t="e">
        <f>SUM(I16:I23)</f>
        <v>#VALUE!</v>
      </c>
      <c r="J25" s="57"/>
      <c r="K25" s="58"/>
      <c r="L25" s="58"/>
      <c r="M25" s="58"/>
      <c r="N25" s="58"/>
      <c r="O25" s="58"/>
      <c r="P25" s="58"/>
      <c r="Q25" s="59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</row>
    <row r="26" spans="1:133" x14ac:dyDescent="0.25">
      <c r="A26" s="8" t="s">
        <v>48</v>
      </c>
      <c r="B26" s="9"/>
      <c r="C26" s="8"/>
      <c r="D26" s="9"/>
      <c r="E26" s="8"/>
      <c r="F26" s="10"/>
      <c r="G26" s="10"/>
      <c r="H26" s="8"/>
      <c r="I26" s="8"/>
      <c r="J26" s="8"/>
      <c r="K26" s="8"/>
      <c r="L26" s="8"/>
      <c r="M26" s="9"/>
      <c r="N26" s="8"/>
      <c r="O26" s="9"/>
      <c r="P26" s="8"/>
      <c r="Q26" s="8"/>
    </row>
    <row r="27" spans="1:133" x14ac:dyDescent="0.25">
      <c r="A27" s="11" t="s">
        <v>49</v>
      </c>
      <c r="B27" s="56" t="s">
        <v>50</v>
      </c>
      <c r="C27" s="56"/>
      <c r="D27" s="56"/>
      <c r="E27" s="56"/>
      <c r="F27" s="12" t="s">
        <v>51</v>
      </c>
      <c r="G27" s="13"/>
      <c r="H27" s="14"/>
      <c r="I27" s="13"/>
      <c r="J27" s="15"/>
      <c r="K27" s="15"/>
      <c r="L27" s="15"/>
      <c r="M27" s="15"/>
      <c r="N27" s="13"/>
      <c r="O27" s="15"/>
      <c r="P27" s="13"/>
      <c r="Q27" s="13"/>
    </row>
    <row r="28" spans="1:133" x14ac:dyDescent="0.25">
      <c r="A28" s="13"/>
      <c r="B28" s="15"/>
      <c r="C28" s="13"/>
      <c r="D28" s="15"/>
      <c r="E28" s="13"/>
      <c r="F28" s="14"/>
      <c r="G28" s="14"/>
      <c r="H28" s="16" t="s">
        <v>52</v>
      </c>
      <c r="I28" s="13"/>
      <c r="J28" s="15"/>
      <c r="K28" s="15"/>
      <c r="L28" s="15"/>
      <c r="M28" s="15"/>
      <c r="N28" s="13"/>
      <c r="O28" s="15"/>
      <c r="P28" s="13"/>
      <c r="Q28" s="13"/>
    </row>
    <row r="29" spans="1:133" x14ac:dyDescent="0.25">
      <c r="A29" s="13"/>
      <c r="B29" s="15"/>
      <c r="C29" s="13"/>
      <c r="D29" s="15"/>
      <c r="E29" s="13"/>
      <c r="F29" s="14"/>
      <c r="G29" s="14"/>
      <c r="H29" s="16"/>
      <c r="I29" s="13"/>
      <c r="J29" s="15"/>
      <c r="K29" s="15"/>
      <c r="L29" s="15"/>
      <c r="M29" s="15"/>
      <c r="N29" s="13"/>
      <c r="O29" s="15"/>
      <c r="P29" s="13"/>
      <c r="Q29" s="13"/>
    </row>
    <row r="30" spans="1:133" x14ac:dyDescent="0.25">
      <c r="A30" s="13"/>
      <c r="B30" s="15"/>
      <c r="C30" s="13"/>
      <c r="D30" s="15"/>
      <c r="E30" s="13"/>
      <c r="F30" s="14"/>
      <c r="G30" s="17"/>
      <c r="H30" s="16"/>
      <c r="I30" s="13"/>
      <c r="J30" s="15"/>
      <c r="K30" s="15"/>
      <c r="L30" s="15"/>
      <c r="M30" s="15"/>
      <c r="N30" s="13"/>
      <c r="O30" s="15"/>
      <c r="P30" s="13"/>
      <c r="Q30" s="13"/>
    </row>
    <row r="31" spans="1:133" x14ac:dyDescent="0.25">
      <c r="A31" s="13"/>
      <c r="B31" s="15"/>
      <c r="C31" s="13"/>
      <c r="D31" s="15"/>
      <c r="E31" s="13"/>
      <c r="F31" s="14"/>
      <c r="G31" s="14"/>
      <c r="H31" s="16"/>
      <c r="I31" s="13"/>
      <c r="J31" s="15"/>
      <c r="K31" s="15"/>
      <c r="L31" s="15"/>
      <c r="M31" s="15"/>
      <c r="N31" s="13"/>
      <c r="O31" s="15"/>
      <c r="P31" s="13"/>
      <c r="Q31" s="13"/>
    </row>
    <row r="32" spans="1:133" x14ac:dyDescent="0.25">
      <c r="A32" s="13"/>
      <c r="B32" s="15"/>
      <c r="C32" s="13"/>
      <c r="D32" s="15"/>
      <c r="E32" s="13"/>
      <c r="F32" s="14"/>
      <c r="G32" s="14"/>
      <c r="H32" s="14"/>
      <c r="I32" s="16"/>
      <c r="J32" s="15"/>
      <c r="K32" s="15"/>
      <c r="L32" s="15"/>
      <c r="M32" s="15"/>
      <c r="N32" s="13"/>
      <c r="O32" s="15"/>
      <c r="P32" s="13"/>
      <c r="Q32" s="13"/>
    </row>
    <row r="33" spans="1:17" ht="14.5" x14ac:dyDescent="0.25">
      <c r="A33" s="15"/>
      <c r="B33" s="15"/>
      <c r="C33" s="13"/>
      <c r="D33" s="15"/>
      <c r="E33" s="13"/>
      <c r="F33" s="18"/>
      <c r="G33" s="19"/>
      <c r="H33" s="13"/>
      <c r="I33" s="13"/>
      <c r="J33" s="62" t="s">
        <v>53</v>
      </c>
      <c r="K33" s="62"/>
      <c r="L33" s="62"/>
      <c r="M33" s="62"/>
      <c r="N33" s="62"/>
      <c r="O33" s="62"/>
      <c r="P33" s="62"/>
      <c r="Q33" s="62"/>
    </row>
    <row r="34" spans="1:17" x14ac:dyDescent="0.25">
      <c r="A34" s="15"/>
      <c r="B34" s="15"/>
      <c r="C34" s="13"/>
      <c r="D34" s="15"/>
      <c r="E34" s="13"/>
      <c r="F34" s="13"/>
      <c r="G34" s="13"/>
      <c r="H34" s="13"/>
      <c r="I34" s="13"/>
      <c r="J34" s="56" t="s">
        <v>54</v>
      </c>
      <c r="K34" s="56"/>
      <c r="L34" s="56"/>
      <c r="M34" s="56"/>
      <c r="N34" s="56"/>
      <c r="O34" s="56"/>
      <c r="P34" s="56"/>
      <c r="Q34" s="56"/>
    </row>
    <row r="35" spans="1:17" x14ac:dyDescent="0.25">
      <c r="A35" s="15"/>
      <c r="B35" s="15"/>
      <c r="C35" s="13"/>
      <c r="D35" s="15"/>
      <c r="E35" s="13"/>
      <c r="F35" s="13"/>
      <c r="G35" s="13"/>
      <c r="H35" s="13"/>
      <c r="I35" s="13"/>
      <c r="J35" s="56" t="s">
        <v>55</v>
      </c>
      <c r="K35" s="56"/>
      <c r="L35" s="56"/>
      <c r="M35" s="56"/>
      <c r="N35" s="56"/>
      <c r="O35" s="56"/>
      <c r="P35" s="56"/>
      <c r="Q35" s="56"/>
    </row>
  </sheetData>
  <mergeCells count="38">
    <mergeCell ref="P14:P15"/>
    <mergeCell ref="H24:Q24"/>
    <mergeCell ref="A10:Q10"/>
    <mergeCell ref="A11:Q11"/>
    <mergeCell ref="A12:Q12"/>
    <mergeCell ref="A14:A15"/>
    <mergeCell ref="B14:B15"/>
    <mergeCell ref="C14:C15"/>
    <mergeCell ref="D14:D15"/>
    <mergeCell ref="E14:E15"/>
    <mergeCell ref="F14:G14"/>
    <mergeCell ref="H14:I14"/>
    <mergeCell ref="K14:K15"/>
    <mergeCell ref="L14:L15"/>
    <mergeCell ref="Q14:Q15"/>
    <mergeCell ref="M14:M15"/>
    <mergeCell ref="N14:N15"/>
    <mergeCell ref="K16:K17"/>
    <mergeCell ref="L16:L17"/>
    <mergeCell ref="M16:M17"/>
    <mergeCell ref="J18:J19"/>
    <mergeCell ref="K18:K19"/>
    <mergeCell ref="A16:A17"/>
    <mergeCell ref="A18:A19"/>
    <mergeCell ref="L18:L19"/>
    <mergeCell ref="M18:M19"/>
    <mergeCell ref="J35:Q35"/>
    <mergeCell ref="A25:H25"/>
    <mergeCell ref="A24:F24"/>
    <mergeCell ref="J33:Q33"/>
    <mergeCell ref="J34:Q34"/>
    <mergeCell ref="B27:E27"/>
    <mergeCell ref="J25:Q25"/>
    <mergeCell ref="Q16:Q23"/>
    <mergeCell ref="N16:N23"/>
    <mergeCell ref="O16:O23"/>
    <mergeCell ref="P16:P23"/>
    <mergeCell ref="J16:J17"/>
  </mergeCells>
  <phoneticPr fontId="0" type="noConversion"/>
  <pageMargins left="0.55118110236220474" right="0.35433070866141736" top="0.39370078740157483" bottom="0.39370078740157483" header="0.51181102362204722" footer="0.51181102362204722"/>
  <pageSetup paperSize="9" scale="5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D5D00D18BED542A1391B1FD89084F3" ma:contentTypeVersion="13" ma:contentTypeDescription="Vytvoří nový dokument" ma:contentTypeScope="" ma:versionID="e9fb1b3a9968e7675f43be06d77fd865">
  <xsd:schema xmlns:xsd="http://www.w3.org/2001/XMLSchema" xmlns:xs="http://www.w3.org/2001/XMLSchema" xmlns:p="http://schemas.microsoft.com/office/2006/metadata/properties" xmlns:ns3="63ef4d09-7a27-477e-abfe-88d2d0877d32" xmlns:ns4="b0e90202-8514-490b-aa47-458e66aada41" targetNamespace="http://schemas.microsoft.com/office/2006/metadata/properties" ma:root="true" ma:fieldsID="7443966d4a119aec52e26d64b4af3008" ns3:_="" ns4:_="">
    <xsd:import namespace="63ef4d09-7a27-477e-abfe-88d2d0877d32"/>
    <xsd:import namespace="b0e90202-8514-490b-aa47-458e66aada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ef4d09-7a27-477e-abfe-88d2d0877d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90202-8514-490b-aa47-458e66aada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596E12-CAA6-4748-8851-D57BA6C220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F5FC1C-406A-4153-B65F-7A7B7D5B9A1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FEDFF67-8183-4F9D-BBBC-AE0B8AE524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ef4d09-7a27-477e-abfe-88d2d0877d32"/>
    <ds:schemaRef ds:uri="b0e90202-8514-490b-aa47-458e66aada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Milan Matolák</cp:lastModifiedBy>
  <cp:revision>1</cp:revision>
  <dcterms:created xsi:type="dcterms:W3CDTF">2019-08-01T11:10:14Z</dcterms:created>
  <dcterms:modified xsi:type="dcterms:W3CDTF">2021-05-26T09:54:29Z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0x010100D1D5D00D18BED542A1391B1FD89084F3</vt:lpwstr>
  </property>
</Properties>
</file>