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filterPrivacy="1" defaultThemeVersion="124226"/>
  <xr:revisionPtr revIDLastSave="5" documentId="8_{DD1D53FC-E90C-42C8-BF69-97D33B6E0C37}" xr6:coauthVersionLast="46" xr6:coauthVersionMax="46" xr10:uidLastSave="{A8E70457-F260-42A1-A4F2-12DC0554961E}"/>
  <bookViews>
    <workbookView xWindow="2580" yWindow="2580" windowWidth="28800" windowHeight="15460" xr2:uid="{00000000-000D-0000-FFFF-FFFF00000000}"/>
  </bookViews>
  <sheets>
    <sheet name="zámečnický" sheetId="19" r:id="rId1"/>
    <sheet name="List2" sheetId="20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19" l="1"/>
  <c r="H21" i="19"/>
  <c r="H22" i="19"/>
  <c r="F22" i="19"/>
  <c r="F21" i="19"/>
  <c r="H42" i="19" l="1"/>
  <c r="F42" i="19"/>
  <c r="H41" i="19"/>
  <c r="F41" i="19"/>
  <c r="H40" i="19"/>
  <c r="F40" i="19"/>
  <c r="H39" i="19"/>
  <c r="F39" i="19"/>
  <c r="H38" i="19"/>
  <c r="F38" i="19"/>
  <c r="H37" i="19"/>
  <c r="F37" i="19"/>
  <c r="H36" i="19"/>
  <c r="F36" i="19"/>
  <c r="H35" i="19"/>
  <c r="F35" i="19"/>
  <c r="H34" i="19"/>
  <c r="F34" i="19"/>
  <c r="H33" i="19"/>
  <c r="F33" i="19"/>
  <c r="H29" i="19" l="1"/>
  <c r="H28" i="19"/>
  <c r="F28" i="19"/>
  <c r="H27" i="19"/>
  <c r="F27" i="19"/>
  <c r="H26" i="19"/>
  <c r="G29" i="19" s="1"/>
  <c r="F26" i="19"/>
  <c r="E29" i="19" l="1"/>
  <c r="H54" i="19"/>
  <c r="F54" i="19"/>
  <c r="H53" i="19"/>
  <c r="F53" i="19"/>
  <c r="H52" i="19"/>
  <c r="F52" i="19"/>
  <c r="H51" i="19"/>
  <c r="F51" i="19"/>
  <c r="H50" i="19"/>
  <c r="F50" i="19"/>
  <c r="H49" i="19"/>
  <c r="F49" i="19"/>
  <c r="H48" i="19"/>
  <c r="F48" i="19"/>
  <c r="H46" i="19"/>
  <c r="F46" i="19"/>
  <c r="H45" i="19"/>
  <c r="F45" i="19"/>
  <c r="H43" i="19"/>
  <c r="F43" i="19"/>
  <c r="H55" i="19"/>
  <c r="F55" i="19"/>
  <c r="F32" i="19" l="1"/>
  <c r="E56" i="19" l="1"/>
  <c r="F20" i="19"/>
  <c r="F19" i="19"/>
  <c r="F18" i="19"/>
  <c r="F17" i="19"/>
  <c r="F16" i="19"/>
  <c r="F15" i="19"/>
  <c r="F14" i="19"/>
  <c r="F13" i="19"/>
  <c r="F12" i="19"/>
  <c r="F11" i="19"/>
  <c r="F10" i="19"/>
  <c r="F9" i="19"/>
  <c r="F8" i="19"/>
  <c r="F7" i="19"/>
  <c r="F6" i="19"/>
  <c r="E23" i="19" l="1"/>
  <c r="H56" i="19" l="1"/>
  <c r="H32" i="19"/>
  <c r="G56" i="19" s="1"/>
  <c r="E57" i="19" l="1"/>
  <c r="H20" i="19" l="1"/>
  <c r="H19" i="19"/>
  <c r="H18" i="19"/>
  <c r="H17" i="19"/>
  <c r="H16" i="19"/>
  <c r="H15" i="19"/>
  <c r="H14" i="19"/>
  <c r="H13" i="19"/>
  <c r="H12" i="19"/>
  <c r="H11" i="19"/>
  <c r="H10" i="19"/>
  <c r="H9" i="19"/>
  <c r="H8" i="19"/>
  <c r="H7" i="19" l="1"/>
  <c r="H6" i="19" l="1"/>
  <c r="G57" i="19" l="1"/>
  <c r="H23" i="19"/>
</calcChain>
</file>

<file path=xl/sharedStrings.xml><?xml version="1.0" encoding="utf-8"?>
<sst xmlns="http://schemas.openxmlformats.org/spreadsheetml/2006/main" count="212" uniqueCount="97">
  <si>
    <t>MJ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</si>
  <si>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</si>
  <si>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</si>
  <si>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</si>
  <si>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</si>
  <si>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</si>
  <si>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</si>
  <si>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</si>
  <si>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</si>
  <si>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</si>
  <si>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</si>
  <si>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</si>
  <si>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</si>
  <si>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</si>
  <si>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</si>
  <si>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Mn</t>
  </si>
  <si>
    <t>Cena za jednotku bez DPH</t>
  </si>
  <si>
    <t>Celkem bez DPH</t>
  </si>
  <si>
    <t>Předpoklad za jednotku bez DPH</t>
  </si>
  <si>
    <t>Předpoklad celkem bez DPH</t>
  </si>
  <si>
    <t>Celková nabídková/kupní cena bez DPH:</t>
  </si>
  <si>
    <t>Poř čís</t>
  </si>
  <si>
    <t>V</t>
  </si>
  <si>
    <t>Mezisoučet za sklad Údržby:</t>
  </si>
  <si>
    <t>15.</t>
  </si>
  <si>
    <t>Příloha č. 1 - Specifikace předmětu koupě / veřejné zakázky</t>
  </si>
  <si>
    <t>(datum v elektronickém podpisu)</t>
  </si>
  <si>
    <t>doplnit</t>
  </si>
  <si>
    <t>název dodavatele (doplnit)</t>
  </si>
  <si>
    <t>titul, jméno a příjmení, funkce (doplnit)</t>
  </si>
  <si>
    <t>(doplní dodavatel)</t>
  </si>
  <si>
    <t xml:space="preserve">Dodavatel/prodávající prohlašuje, že všechna nabízená zařízení splňují všechny výše uvedené parametry </t>
  </si>
  <si>
    <t>dle této specifikace.</t>
  </si>
  <si>
    <t>elektronický podpis oprávněné osoby po převedení do PDF</t>
  </si>
  <si>
    <t>Předmět dodávky do skladu údržby 976, místnost G112A, na ulici 17. listopadu 15, Ostrava-Poruba, převezme Renáta Polanská, telefon +420597323344</t>
  </si>
  <si>
    <t>Dodávka pro Ubytovací služby a Stravovací služby, převezme Stupková Jaroslava tel. 596996441, sklad údržby - místnost č. A1/16, Studentská 1770/1, Ostrava - Poruba, 700 32</t>
  </si>
  <si>
    <t>Mezisoučet za Ubytovací služby a Stravovací služby:</t>
  </si>
  <si>
    <t>ks</t>
  </si>
  <si>
    <t>KS</t>
  </si>
  <si>
    <t>fischer SX 12 x 60 hmoždinka do betonu a zdiva (bal. 25 ks)</t>
  </si>
  <si>
    <t>Lepidlo Mamut glue 290ml HIGH TACK AKCE</t>
  </si>
  <si>
    <t>Fab vložka 200RSD/29+35</t>
  </si>
  <si>
    <t>Duše DV 35 16x1,50-2,10        37/54-305  vozík</t>
  </si>
  <si>
    <t xml:space="preserve">Plášt  V41 16x1,75 x2    47-305         vozík </t>
  </si>
  <si>
    <t>Vrut univerzální 2,5x16 ŽZn PZ celý/zápustný 100ks bal</t>
  </si>
  <si>
    <t>Vrut univerzální 3,5x16 ŽZn PZ celý/zápustný</t>
  </si>
  <si>
    <t>Pilový kotouč do úhlové brusky s SK plátky  - 125 x 22,23 / 24 Z GEKO nářadí G00100</t>
  </si>
  <si>
    <t>Sada vrtáků do dřeva 3-10 PL 8ks</t>
  </si>
  <si>
    <t>suchý silikon 400ml</t>
  </si>
  <si>
    <t>Vrták SDS-PLUS 10x100/160 JORAN</t>
  </si>
  <si>
    <t>Dveřní kování 804/72 vložkový ,klika +klika</t>
  </si>
  <si>
    <t xml:space="preserve">Odvzdušňovací váleček na nivelační hmoty </t>
  </si>
  <si>
    <r>
      <t xml:space="preserve">Rotační hlavice VV prům 400,500mmhliník, </t>
    </r>
    <r>
      <rPr>
        <sz val="11"/>
        <color rgb="FFFF0000"/>
        <rFont val="Calibri"/>
        <family val="2"/>
        <charset val="238"/>
      </rPr>
      <t>info o pruduktu je uvedeno v List2</t>
    </r>
  </si>
  <si>
    <t>Stahovací páska kovová (hadicová) W2 32-50/9</t>
  </si>
  <si>
    <t>m</t>
  </si>
  <si>
    <t>Zahradní hadice s výztuhou textilním opletem,  vnitřní/ vněší průměr 32/40mm</t>
  </si>
  <si>
    <t xml:space="preserve">Kalové čerpadlo FIELDMANN FVC 5010-EK 230V, 10m kabel.                                                                                                                                                          TECHNICKÉ POŽADAVKY: 230V, 300-800W,integrovaný plovák spínače,
hloubka ponoru 7 m, výtlak 9 m,velikost pevných příměsí 16 mm
délka přívodního kabelu 10 m, přípojka výtlaku G1"-2, min. průtok 10000l/hod. </t>
  </si>
  <si>
    <t>Dodávka do skladu energetiky, převezme Uramová Milena, t.č. 597 321 217, místnost B 109 (Sklad elektro), 17.listopadu 15, Ostrava - Poruba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</si>
  <si>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</si>
  <si>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</si>
  <si>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</si>
  <si>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</si>
  <si>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</si>
  <si>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</si>
  <si>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</si>
  <si>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</si>
  <si>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</si>
  <si>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vrták SDS-plus Ø 16 mm, 250/300 DT9581</t>
  </si>
  <si>
    <t>vrták SDS-plus Ø 18 mm, 250/300 DT9589</t>
  </si>
  <si>
    <t>vrták SDS-plus Ø 20 mm, 250/300 DT9598</t>
  </si>
  <si>
    <t>vrták SDS-příklepový Ø 24 mm, 350/400 Joran</t>
  </si>
  <si>
    <t>sada vrtáku vybrušovaných  1-13 25ks 20335</t>
  </si>
  <si>
    <t>klínový řemen XPA 1150</t>
  </si>
  <si>
    <t>klínový řemen SPZ 825Lw 838La</t>
  </si>
  <si>
    <t>klínový řemen SPA 1657 Lw 12,5 x 1675 La</t>
  </si>
  <si>
    <t>klínový řemen SPA 1732 Lw 12,5 x 1750 La</t>
  </si>
  <si>
    <t>klínový řemen SPA 1682 Lw 12,5 x 1700 La</t>
  </si>
  <si>
    <t>klínový řemen SPA 1582 Lw 12,5 x 1600  La</t>
  </si>
  <si>
    <t>klínový řemen SPZ 1262 Lw 1275 La</t>
  </si>
  <si>
    <t>klínový řemen SPZ 1337 Lw 9,5 x 1350 La</t>
  </si>
  <si>
    <t>klínový řemen SPA 2582 Lw12,5 x 2600 La</t>
  </si>
  <si>
    <t>klínový řemen SPA 2582 Lw 12,5 x 2600 La</t>
  </si>
  <si>
    <t>klínový řemen SPA 1632 Lw 12,5 x 1650 La</t>
  </si>
  <si>
    <t>klínový řemen SPZ 1487 Lw 9,5 x 1500 La</t>
  </si>
  <si>
    <t>klínový řemen SPZ 1637 Lw 9,5 x 1650 La</t>
  </si>
  <si>
    <t>klínový řemen SPZ 9,5 x 1875 La</t>
  </si>
  <si>
    <t>klínový řemen SPZ 1687 Lw 9,5 x 1700 La</t>
  </si>
  <si>
    <t>klínový řemen SPA 1582 Lw 12,5 x 1600 La</t>
  </si>
  <si>
    <t>klínový řemen SPZ 1887 Lw 9,5 x 1900 La</t>
  </si>
  <si>
    <t>klínový řemen SPA 2500 Lw 12,5 x 2518 La</t>
  </si>
  <si>
    <t>klínový řemen SPB 2500Lw 16,5 x 2522 La  L = L</t>
  </si>
  <si>
    <t>Mezisoučet za Sklad elektro:</t>
  </si>
  <si>
    <t>Vodováha zednická V100 AL 15960 - magnetická</t>
  </si>
  <si>
    <t xml:space="preserve">ks </t>
  </si>
  <si>
    <t>Sada jehlových pilníků 150  6 dílů 0-22-500</t>
  </si>
  <si>
    <t>Vědro stavební 20l</t>
  </si>
  <si>
    <t>Dodávka zámečnického materiálu 6/2021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</si>
</sst>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indexed="8"/>
      <name val="Times New Roman"/>
      <family val="1"/>
      <charset val="238"/>
    </font>
    <font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indexed="8"/>
      <name val="Calibri"/>
      <family val="2"/>
      <charset val="238"/>
    </font>
    <font>
      <b/>
      <i/>
      <sz val="14"/>
      <name val="Calibri"/>
      <family val="2"/>
      <charset val="238"/>
    </font>
    <font>
      <b/>
      <sz val="14"/>
      <name val="Calibri"/>
      <family val="2"/>
      <charset val="238"/>
    </font>
    <font>
      <sz val="11"/>
      <color theme="1"/>
      <name val="Calibri"/>
      <family val="2"/>
      <charset val="238"/>
    </font>
    <font>
      <sz val="8"/>
      <name val="Calibri"/>
      <family val="2"/>
      <scheme val="minor"/>
    </font>
    <font>
      <sz val="11"/>
      <color indexed="8"/>
      <name val="Calibri"/>
      <family val="2"/>
      <charset val="238"/>
      <scheme val="minor"/>
    </font>
    <font>
      <sz val="11"/>
      <color rgb="FF424242"/>
      <name val="Calibri"/>
      <family val="2"/>
      <charset val="238"/>
    </font>
    <font>
      <sz val="11"/>
      <color rgb="FFFF0000"/>
      <name val="Calibri"/>
      <family val="2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7" fillId="0" borderId="0" applyNumberFormat="0" applyFill="0" applyBorder="0" applyAlignment="0" applyProtection="0"/>
    <xf numFmtId="0" fontId="18" fillId="0" borderId="0"/>
  </cellStyleXfs>
  <cellXfs count="151">
    <xf numFmtId="0" fontId="0" fillId="0" borderId="0" xfId="0"/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164" fontId="6" fillId="0" borderId="0" xfId="0" applyNumberFormat="1" applyFont="1" applyAlignment="1">
      <alignment vertical="center"/>
    </xf>
    <xf numFmtId="164" fontId="6" fillId="0" borderId="0" xfId="0" applyNumberFormat="1" applyFont="1" applyBorder="1" applyAlignment="1">
      <alignment vertical="center"/>
    </xf>
    <xf numFmtId="164" fontId="9" fillId="0" borderId="0" xfId="0" applyNumberFormat="1" applyFont="1" applyBorder="1" applyAlignment="1">
      <alignment vertical="center"/>
    </xf>
    <xf numFmtId="164" fontId="6" fillId="0" borderId="0" xfId="0" applyNumberFormat="1" applyFont="1" applyFill="1" applyBorder="1" applyAlignment="1">
      <alignment vertical="center"/>
    </xf>
    <xf numFmtId="0" fontId="8" fillId="0" borderId="0" xfId="0" applyFont="1" applyAlignment="1" applyProtection="1">
      <alignment horizontal="left"/>
    </xf>
    <xf numFmtId="0" fontId="8" fillId="0" borderId="0" xfId="0" applyFont="1" applyAlignment="1" applyProtection="1">
      <alignment horizontal="right"/>
    </xf>
    <xf numFmtId="0" fontId="6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center"/>
    </xf>
    <xf numFmtId="0" fontId="8" fillId="0" borderId="0" xfId="0" applyFont="1" applyFill="1" applyAlignment="1" applyProtection="1">
      <alignment horizontal="center"/>
    </xf>
    <xf numFmtId="0" fontId="8" fillId="0" borderId="0" xfId="0" applyFont="1" applyFill="1" applyAlignment="1" applyProtection="1">
      <alignment horizontal="left"/>
    </xf>
    <xf numFmtId="0" fontId="6" fillId="0" borderId="0" xfId="0" applyFont="1" applyFill="1" applyAlignment="1" applyProtection="1">
      <alignment horizontal="center" vertical="center"/>
    </xf>
    <xf numFmtId="0" fontId="8" fillId="0" borderId="0" xfId="0" applyFont="1" applyFill="1" applyAlignment="1" applyProtection="1">
      <alignment horizontal="right"/>
    </xf>
    <xf numFmtId="0" fontId="8" fillId="0" borderId="0" xfId="0" applyFont="1" applyFill="1" applyAlignment="1" applyProtection="1"/>
    <xf numFmtId="0" fontId="8" fillId="0" borderId="0" xfId="0" applyFont="1" applyBorder="1" applyAlignment="1" applyProtection="1">
      <alignment vertical="center"/>
    </xf>
    <xf numFmtId="164" fontId="8" fillId="2" borderId="1" xfId="0" applyNumberFormat="1" applyFont="1" applyFill="1" applyBorder="1" applyAlignment="1" applyProtection="1">
      <alignment horizontal="right" vertical="center"/>
      <protection locked="0"/>
    </xf>
    <xf numFmtId="0" fontId="17" fillId="0" borderId="0" xfId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6" fillId="0" borderId="3" xfId="0" applyFont="1" applyBorder="1" applyAlignment="1" applyProtection="1">
      <alignment horizontal="right" vertical="center"/>
    </xf>
    <xf numFmtId="164" fontId="5" fillId="0" borderId="0" xfId="0" applyNumberFormat="1" applyFont="1" applyAlignment="1">
      <alignment vertical="center"/>
    </xf>
    <xf numFmtId="164" fontId="4" fillId="0" borderId="0" xfId="0" applyNumberFormat="1" applyFont="1" applyAlignment="1">
      <alignment horizontal="left" vertical="center"/>
    </xf>
    <xf numFmtId="0" fontId="16" fillId="0" borderId="0" xfId="0" applyFont="1" applyBorder="1" applyAlignment="1" applyProtection="1">
      <alignment horizontal="right" vertical="center"/>
    </xf>
    <xf numFmtId="164" fontId="16" fillId="0" borderId="0" xfId="0" applyNumberFormat="1" applyFont="1" applyBorder="1" applyAlignment="1" applyProtection="1">
      <alignment horizontal="right" vertical="center"/>
    </xf>
    <xf numFmtId="0" fontId="20" fillId="0" borderId="0" xfId="0" applyFont="1" applyBorder="1" applyAlignment="1" applyProtection="1">
      <alignment horizontal="center" vertical="center" wrapText="1"/>
    </xf>
    <xf numFmtId="0" fontId="21" fillId="0" borderId="0" xfId="0" applyFont="1" applyBorder="1" applyAlignment="1" applyProtection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 applyProtection="1">
      <alignment horizontal="right" vertical="center" wrapText="1"/>
    </xf>
    <xf numFmtId="164" fontId="12" fillId="0" borderId="3" xfId="0" applyNumberFormat="1" applyFont="1" applyBorder="1" applyAlignment="1">
      <alignment horizontal="right" vertical="center"/>
    </xf>
    <xf numFmtId="164" fontId="13" fillId="0" borderId="3" xfId="0" applyNumberFormat="1" applyFont="1" applyBorder="1" applyAlignment="1" applyProtection="1">
      <alignment horizontal="right" vertical="center"/>
    </xf>
    <xf numFmtId="0" fontId="11" fillId="3" borderId="13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 vertical="center" wrapText="1"/>
    </xf>
    <xf numFmtId="164" fontId="15" fillId="3" borderId="9" xfId="0" applyNumberFormat="1" applyFont="1" applyFill="1" applyBorder="1" applyAlignment="1">
      <alignment horizontal="center" vertical="center" wrapText="1"/>
    </xf>
    <xf numFmtId="164" fontId="14" fillId="3" borderId="9" xfId="0" applyNumberFormat="1" applyFont="1" applyFill="1" applyBorder="1" applyAlignment="1" applyProtection="1">
      <alignment horizontal="center" vertical="center" wrapText="1"/>
    </xf>
    <xf numFmtId="164" fontId="13" fillId="3" borderId="12" xfId="0" applyNumberFormat="1" applyFont="1" applyFill="1" applyBorder="1" applyAlignment="1" applyProtection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15" fillId="0" borderId="16" xfId="0" applyFont="1" applyFill="1" applyBorder="1" applyAlignment="1" applyProtection="1">
      <alignment horizontal="right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14" fillId="0" borderId="18" xfId="0" applyFont="1" applyFill="1" applyBorder="1" applyAlignment="1" applyProtection="1">
      <alignment horizontal="right" vertical="center" wrapText="1"/>
    </xf>
    <xf numFmtId="0" fontId="21" fillId="0" borderId="0" xfId="0" applyFont="1" applyBorder="1" applyAlignment="1" applyProtection="1">
      <alignment horizontal="right" vertical="center" wrapText="1"/>
    </xf>
    <xf numFmtId="0" fontId="9" fillId="3" borderId="9" xfId="0" applyFont="1" applyFill="1" applyBorder="1" applyAlignment="1" applyProtection="1">
      <alignment horizontal="right" vertical="center" wrapText="1"/>
    </xf>
    <xf numFmtId="0" fontId="10" fillId="0" borderId="3" xfId="0" applyFont="1" applyBorder="1" applyAlignment="1">
      <alignment horizontal="right" vertical="center"/>
    </xf>
    <xf numFmtId="0" fontId="3" fillId="0" borderId="16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 applyProtection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4" fontId="8" fillId="0" borderId="1" xfId="0" applyNumberFormat="1" applyFont="1" applyFill="1" applyBorder="1" applyAlignment="1" applyProtection="1">
      <alignment horizontal="center" vertical="center"/>
      <protection locked="0"/>
    </xf>
    <xf numFmtId="0" fontId="11" fillId="3" borderId="19" xfId="0" applyFont="1" applyFill="1" applyBorder="1" applyAlignment="1" applyProtection="1">
      <alignment horizontal="center" vertical="center" wrapText="1"/>
    </xf>
    <xf numFmtId="0" fontId="9" fillId="3" borderId="20" xfId="0" applyFont="1" applyFill="1" applyBorder="1" applyAlignment="1" applyProtection="1">
      <alignment horizontal="right" vertical="center" wrapText="1"/>
    </xf>
    <xf numFmtId="0" fontId="9" fillId="3" borderId="20" xfId="0" applyFont="1" applyFill="1" applyBorder="1" applyAlignment="1" applyProtection="1">
      <alignment horizontal="center" vertical="center" wrapText="1"/>
    </xf>
    <xf numFmtId="0" fontId="14" fillId="3" borderId="21" xfId="0" applyFont="1" applyFill="1" applyBorder="1" applyAlignment="1" applyProtection="1">
      <alignment horizontal="left" vertical="center" wrapText="1"/>
    </xf>
    <xf numFmtId="164" fontId="15" fillId="3" borderId="20" xfId="0" applyNumberFormat="1" applyFont="1" applyFill="1" applyBorder="1" applyAlignment="1">
      <alignment horizontal="center" vertical="center" wrapText="1"/>
    </xf>
    <xf numFmtId="164" fontId="14" fillId="3" borderId="20" xfId="0" applyNumberFormat="1" applyFont="1" applyFill="1" applyBorder="1" applyAlignment="1" applyProtection="1">
      <alignment horizontal="center" vertical="center" wrapText="1"/>
    </xf>
    <xf numFmtId="164" fontId="13" fillId="3" borderId="22" xfId="0" applyNumberFormat="1" applyFont="1" applyFill="1" applyBorder="1" applyAlignment="1" applyProtection="1">
      <alignment horizontal="center" vertical="center" wrapText="1"/>
    </xf>
    <xf numFmtId="0" fontId="22" fillId="0" borderId="4" xfId="0" applyFont="1" applyBorder="1" applyAlignment="1">
      <alignment horizontal="center" vertical="center"/>
    </xf>
    <xf numFmtId="4" fontId="8" fillId="0" borderId="1" xfId="0" applyNumberFormat="1" applyFont="1" applyBorder="1" applyAlignment="1" applyProtection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right" vertical="center"/>
    </xf>
    <xf numFmtId="0" fontId="10" fillId="0" borderId="24" xfId="0" applyFont="1" applyFill="1" applyBorder="1" applyAlignment="1">
      <alignment horizontal="left" vertical="center"/>
    </xf>
    <xf numFmtId="0" fontId="22" fillId="0" borderId="25" xfId="0" applyFont="1" applyBorder="1" applyAlignment="1">
      <alignment horizontal="center" vertical="center"/>
    </xf>
    <xf numFmtId="4" fontId="8" fillId="0" borderId="26" xfId="0" applyNumberFormat="1" applyFont="1" applyFill="1" applyBorder="1" applyAlignment="1" applyProtection="1">
      <alignment horizontal="center" vertical="center"/>
      <protection locked="0"/>
    </xf>
    <xf numFmtId="4" fontId="8" fillId="0" borderId="26" xfId="0" applyNumberFormat="1" applyFont="1" applyBorder="1" applyAlignment="1" applyProtection="1">
      <alignment horizontal="center" vertical="center"/>
    </xf>
    <xf numFmtId="164" fontId="8" fillId="2" borderId="26" xfId="0" applyNumberFormat="1" applyFont="1" applyFill="1" applyBorder="1" applyAlignment="1" applyProtection="1">
      <alignment horizontal="right" vertical="center"/>
      <protection locked="0"/>
    </xf>
    <xf numFmtId="164" fontId="2" fillId="0" borderId="5" xfId="0" applyNumberFormat="1" applyFont="1" applyBorder="1" applyAlignment="1">
      <alignment horizontal="right" vertical="center"/>
    </xf>
    <xf numFmtId="164" fontId="2" fillId="0" borderId="27" xfId="0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4" fontId="2" fillId="0" borderId="10" xfId="0" applyNumberFormat="1" applyFont="1" applyFill="1" applyBorder="1"/>
    <xf numFmtId="4" fontId="24" fillId="0" borderId="10" xfId="0" applyNumberFormat="1" applyFont="1" applyBorder="1"/>
    <xf numFmtId="164" fontId="24" fillId="2" borderId="10" xfId="0" applyNumberFormat="1" applyFont="1" applyFill="1" applyBorder="1" applyAlignment="1" applyProtection="1">
      <alignment horizontal="right" vertical="center"/>
      <protection locked="0"/>
    </xf>
    <xf numFmtId="164" fontId="2" fillId="0" borderId="11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4" fontId="24" fillId="0" borderId="1" xfId="0" applyNumberFormat="1" applyFont="1" applyBorder="1"/>
    <xf numFmtId="164" fontId="24" fillId="2" borderId="1" xfId="0" applyNumberFormat="1" applyFont="1" applyFill="1" applyBorder="1" applyAlignment="1" applyProtection="1">
      <alignment horizontal="right" vertical="center"/>
      <protection locked="0"/>
    </xf>
    <xf numFmtId="4" fontId="2" fillId="0" borderId="1" xfId="0" applyNumberFormat="1" applyFont="1" applyBorder="1"/>
    <xf numFmtId="0" fontId="2" fillId="0" borderId="25" xfId="0" applyFont="1" applyBorder="1" applyAlignment="1">
      <alignment horizontal="center" vertical="center"/>
    </xf>
    <xf numFmtId="4" fontId="24" fillId="0" borderId="26" xfId="0" applyNumberFormat="1" applyFont="1" applyBorder="1"/>
    <xf numFmtId="164" fontId="24" fillId="2" borderId="26" xfId="0" applyNumberFormat="1" applyFont="1" applyFill="1" applyBorder="1" applyAlignment="1" applyProtection="1">
      <alignment horizontal="right" vertical="center"/>
      <protection locked="0"/>
    </xf>
    <xf numFmtId="0" fontId="8" fillId="0" borderId="10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left" vertical="center" wrapText="1"/>
    </xf>
    <xf numFmtId="0" fontId="22" fillId="0" borderId="8" xfId="0" applyFont="1" applyBorder="1" applyAlignment="1">
      <alignment horizontal="center" vertical="center"/>
    </xf>
    <xf numFmtId="0" fontId="8" fillId="0" borderId="10" xfId="0" applyFont="1" applyBorder="1" applyAlignment="1" applyProtection="1">
      <alignment horizontal="left" vertical="center" wrapText="1"/>
    </xf>
    <xf numFmtId="4" fontId="8" fillId="0" borderId="10" xfId="0" applyNumberFormat="1" applyFont="1" applyFill="1" applyBorder="1" applyAlignment="1" applyProtection="1">
      <alignment horizontal="center" vertical="center"/>
      <protection locked="0"/>
    </xf>
    <xf numFmtId="4" fontId="8" fillId="0" borderId="10" xfId="0" applyNumberFormat="1" applyFont="1" applyBorder="1" applyAlignment="1" applyProtection="1">
      <alignment horizontal="center" vertical="center"/>
    </xf>
    <xf numFmtId="164" fontId="8" fillId="2" borderId="10" xfId="0" applyNumberFormat="1" applyFont="1" applyFill="1" applyBorder="1" applyAlignment="1" applyProtection="1">
      <alignment horizontal="right" vertical="center"/>
      <protection locked="0"/>
    </xf>
    <xf numFmtId="0" fontId="8" fillId="0" borderId="1" xfId="0" applyFont="1" applyBorder="1" applyAlignment="1" applyProtection="1">
      <alignment vertical="center" wrapText="1"/>
    </xf>
    <xf numFmtId="0" fontId="8" fillId="0" borderId="1" xfId="0" applyFont="1" applyBorder="1" applyAlignment="1" applyProtection="1">
      <alignment horizontal="left" vertical="center" wrapText="1"/>
    </xf>
    <xf numFmtId="0" fontId="25" fillId="0" borderId="1" xfId="0" applyFont="1" applyBorder="1"/>
    <xf numFmtId="0" fontId="8" fillId="0" borderId="26" xfId="0" applyFont="1" applyBorder="1" applyAlignment="1" applyProtection="1">
      <alignment horizontal="center" vertical="center"/>
    </xf>
    <xf numFmtId="0" fontId="8" fillId="0" borderId="26" xfId="0" applyFont="1" applyBorder="1" applyAlignment="1" applyProtection="1">
      <alignment horizontal="left" vertical="center" wrapText="1"/>
    </xf>
    <xf numFmtId="0" fontId="28" fillId="0" borderId="1" xfId="0" applyFont="1" applyBorder="1" applyAlignment="1">
      <alignment horizontal="center" vertical="center"/>
    </xf>
    <xf numFmtId="1" fontId="28" fillId="0" borderId="1" xfId="0" applyNumberFormat="1" applyFont="1" applyBorder="1" applyAlignment="1">
      <alignment horizontal="center" vertical="center"/>
    </xf>
    <xf numFmtId="0" fontId="29" fillId="0" borderId="1" xfId="0" applyFont="1" applyBorder="1" applyAlignment="1">
      <alignment wrapText="1"/>
    </xf>
    <xf numFmtId="0" fontId="10" fillId="0" borderId="28" xfId="0" applyFont="1" applyBorder="1" applyAlignment="1">
      <alignment horizontal="center" vertical="center"/>
    </xf>
    <xf numFmtId="0" fontId="10" fillId="0" borderId="0" xfId="0" applyFont="1" applyBorder="1" applyAlignment="1">
      <alignment horizontal="right" vertical="center"/>
    </xf>
    <xf numFmtId="0" fontId="10" fillId="0" borderId="0" xfId="0" applyFont="1" applyFill="1" applyBorder="1" applyAlignment="1">
      <alignment horizontal="left" vertical="center"/>
    </xf>
    <xf numFmtId="0" fontId="14" fillId="0" borderId="7" xfId="0" applyFont="1" applyFill="1" applyBorder="1" applyAlignment="1" applyProtection="1">
      <alignment horizontal="right" vertical="center" wrapText="1"/>
    </xf>
    <xf numFmtId="164" fontId="9" fillId="0" borderId="29" xfId="0" applyNumberFormat="1" applyFont="1" applyBorder="1" applyAlignment="1">
      <alignment horizontal="right" vertical="center"/>
    </xf>
    <xf numFmtId="164" fontId="9" fillId="0" borderId="7" xfId="0" applyNumberFormat="1" applyFont="1" applyBorder="1" applyAlignment="1">
      <alignment horizontal="right" vertical="center"/>
    </xf>
    <xf numFmtId="164" fontId="14" fillId="0" borderId="30" xfId="0" applyNumberFormat="1" applyFont="1" applyBorder="1" applyAlignment="1" applyProtection="1">
      <alignment horizontal="right" vertical="center"/>
    </xf>
    <xf numFmtId="164" fontId="14" fillId="0" borderId="31" xfId="0" applyNumberFormat="1" applyFont="1" applyBorder="1" applyAlignment="1" applyProtection="1">
      <alignment horizontal="right" vertical="center"/>
    </xf>
    <xf numFmtId="0" fontId="10" fillId="0" borderId="10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/>
    </xf>
    <xf numFmtId="0" fontId="27" fillId="0" borderId="10" xfId="0" applyFont="1" applyFill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left" wrapText="1"/>
    </xf>
    <xf numFmtId="1" fontId="28" fillId="0" borderId="26" xfId="0" applyNumberFormat="1" applyFont="1" applyBorder="1" applyAlignment="1">
      <alignment horizontal="center" vertical="center"/>
    </xf>
    <xf numFmtId="0" fontId="28" fillId="0" borderId="26" xfId="0" applyFont="1" applyBorder="1" applyAlignment="1">
      <alignment horizontal="center" vertical="center"/>
    </xf>
    <xf numFmtId="0" fontId="1" fillId="0" borderId="26" xfId="0" applyFont="1" applyBorder="1" applyAlignment="1">
      <alignment wrapText="1"/>
    </xf>
    <xf numFmtId="0" fontId="10" fillId="0" borderId="10" xfId="0" applyFont="1" applyBorder="1" applyAlignment="1">
      <alignment horizontal="center"/>
    </xf>
    <xf numFmtId="0" fontId="10" fillId="0" borderId="10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/>
    </xf>
    <xf numFmtId="0" fontId="30" fillId="0" borderId="1" xfId="0" applyFont="1" applyBorder="1" applyAlignment="1">
      <alignment wrapText="1"/>
    </xf>
    <xf numFmtId="0" fontId="31" fillId="0" borderId="1" xfId="0" applyFont="1" applyBorder="1" applyAlignment="1"/>
    <xf numFmtId="0" fontId="31" fillId="0" borderId="1" xfId="0" applyFont="1" applyFill="1" applyBorder="1" applyAlignment="1"/>
    <xf numFmtId="0" fontId="10" fillId="0" borderId="1" xfId="0" applyFont="1" applyBorder="1" applyAlignment="1">
      <alignment horizontal="left"/>
    </xf>
    <xf numFmtId="0" fontId="10" fillId="0" borderId="26" xfId="0" applyFont="1" applyFill="1" applyBorder="1" applyAlignment="1">
      <alignment horizontal="left"/>
    </xf>
    <xf numFmtId="0" fontId="8" fillId="2" borderId="0" xfId="0" applyFont="1" applyFill="1" applyAlignment="1" applyProtection="1">
      <alignment horizontal="center"/>
    </xf>
    <xf numFmtId="0" fontId="16" fillId="0" borderId="0" xfId="0" applyFont="1" applyBorder="1" applyAlignment="1" applyProtection="1">
      <alignment horizontal="center" vertical="center" wrapText="1"/>
    </xf>
    <xf numFmtId="164" fontId="16" fillId="0" borderId="3" xfId="0" applyNumberFormat="1" applyFont="1" applyBorder="1" applyAlignment="1" applyProtection="1">
      <alignment horizontal="right" vertical="center"/>
    </xf>
    <xf numFmtId="164" fontId="16" fillId="0" borderId="6" xfId="0" applyNumberFormat="1" applyFont="1" applyBorder="1" applyAlignment="1" applyProtection="1">
      <alignment horizontal="right" vertical="center"/>
    </xf>
    <xf numFmtId="0" fontId="20" fillId="0" borderId="0" xfId="0" applyFont="1" applyBorder="1" applyAlignment="1" applyProtection="1">
      <alignment horizontal="center" vertical="center" wrapText="1"/>
    </xf>
    <xf numFmtId="0" fontId="21" fillId="0" borderId="0" xfId="0" applyFont="1" applyBorder="1" applyAlignment="1" applyProtection="1">
      <alignment horizontal="center" vertical="center" wrapText="1"/>
    </xf>
    <xf numFmtId="0" fontId="8" fillId="2" borderId="0" xfId="0" applyFont="1" applyFill="1" applyAlignment="1" applyProtection="1">
      <alignment horizontal="left"/>
    </xf>
    <xf numFmtId="0" fontId="19" fillId="0" borderId="0" xfId="0" applyFont="1" applyBorder="1" applyAlignment="1" applyProtection="1">
      <alignment horizontal="center" vertical="center"/>
    </xf>
    <xf numFmtId="164" fontId="14" fillId="0" borderId="16" xfId="0" applyNumberFormat="1" applyFont="1" applyBorder="1" applyAlignment="1" applyProtection="1">
      <alignment horizontal="right" vertical="center"/>
    </xf>
    <xf numFmtId="164" fontId="14" fillId="0" borderId="15" xfId="0" applyNumberFormat="1" applyFont="1" applyBorder="1" applyAlignment="1" applyProtection="1">
      <alignment horizontal="right" vertical="center"/>
    </xf>
    <xf numFmtId="164" fontId="9" fillId="0" borderId="17" xfId="0" applyNumberFormat="1" applyFont="1" applyBorder="1" applyAlignment="1">
      <alignment horizontal="right" vertical="center"/>
    </xf>
    <xf numFmtId="164" fontId="9" fillId="0" borderId="18" xfId="0" applyNumberFormat="1" applyFont="1" applyBorder="1" applyAlignment="1">
      <alignment horizontal="right" vertical="center"/>
    </xf>
    <xf numFmtId="0" fontId="22" fillId="0" borderId="32" xfId="0" applyFont="1" applyBorder="1" applyAlignment="1">
      <alignment horizontal="center" vertical="center"/>
    </xf>
    <xf numFmtId="0" fontId="8" fillId="0" borderId="33" xfId="0" applyFont="1" applyBorder="1" applyAlignment="1" applyProtection="1">
      <alignment horizontal="center" vertical="center"/>
    </xf>
    <xf numFmtId="0" fontId="8" fillId="0" borderId="33" xfId="0" applyFont="1" applyBorder="1" applyAlignment="1" applyProtection="1">
      <alignment horizontal="left" vertical="center" wrapText="1"/>
    </xf>
    <xf numFmtId="4" fontId="8" fillId="0" borderId="33" xfId="0" applyNumberFormat="1" applyFont="1" applyFill="1" applyBorder="1" applyAlignment="1" applyProtection="1">
      <alignment horizontal="center" vertical="center"/>
      <protection locked="0"/>
    </xf>
    <xf numFmtId="4" fontId="8" fillId="0" borderId="33" xfId="0" applyNumberFormat="1" applyFont="1" applyBorder="1" applyAlignment="1" applyProtection="1">
      <alignment horizontal="center" vertical="center"/>
    </xf>
    <xf numFmtId="164" fontId="8" fillId="2" borderId="33" xfId="0" applyNumberFormat="1" applyFont="1" applyFill="1" applyBorder="1" applyAlignment="1" applyProtection="1">
      <alignment horizontal="right" vertical="center"/>
      <protection locked="0"/>
    </xf>
    <xf numFmtId="164" fontId="2" fillId="0" borderId="34" xfId="0" applyNumberFormat="1" applyFont="1" applyBorder="1" applyAlignment="1">
      <alignment horizontal="right" vertical="center"/>
    </xf>
  </cellXfs>
  <cellStyles count="3">
    <cellStyle name="Hypertextový odkaz" xfId="1" builtinId="8"/>
    <cellStyle name="Normální" xfId="0" builtinId="0"/>
    <cellStyle name="Normální 3" xfId="2" xr:uid="{00000000-0005-0000-0000-000002000000}"/>
  </cellStyles>
  <dxfs count="0"/>
  <tableStyles count="0" defaultTableStyle="TableStyleMedium2" defaultPivotStyle="PivotStyleMedium9"/>
  <colors>
    <mruColors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311150</xdr:colOff>
      <xdr:row>41</xdr:row>
      <xdr:rowOff>88900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161EA4D1-0055-4270-A5D5-807C3CE62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26350" cy="763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78"/>
  <sheetViews>
    <sheetView tabSelected="1" zoomScale="80" zoomScaleNormal="80" workbookViewId="0">
      <selection activeCell="D1" sqref="D1"/>
    </sheetView>
  </sheetViews>
  <sheetFormatPr defaultColWidth="9.1796875" defaultRowHeight="14.5" x14ac:dyDescent="0.35"/>
  <cols>
    <col min="1" max="1" width="4.26953125" style="2" customWidth="1"/>
    <col min="2" max="2" width="5.1796875" style="57" bestFit="1" customWidth="1"/>
    <col min="3" max="3" width="4.453125" style="1" customWidth="1"/>
    <col min="4" max="4" width="73.54296875" style="1" customWidth="1"/>
    <col min="5" max="5" width="0.1796875" style="9" customWidth="1"/>
    <col min="6" max="6" width="0.453125" style="9" customWidth="1"/>
    <col min="7" max="7" width="13.81640625" style="9" customWidth="1"/>
    <col min="8" max="8" width="14.1796875" style="9" customWidth="1"/>
    <col min="9" max="16384" width="9.1796875" style="1"/>
  </cols>
  <sheetData>
    <row r="2" spans="1:8" ht="16" customHeight="1" x14ac:dyDescent="0.35">
      <c r="A2" s="133" t="s">
        <v>25</v>
      </c>
      <c r="B2" s="133"/>
      <c r="C2" s="133"/>
      <c r="D2" s="133"/>
      <c r="E2" s="133"/>
      <c r="F2" s="133"/>
      <c r="G2" s="133"/>
      <c r="H2" s="133"/>
    </row>
    <row r="3" spans="1:8" s="3" customFormat="1" ht="16" customHeight="1" x14ac:dyDescent="0.35">
      <c r="A3" s="136" t="s">
        <v>96</v>
      </c>
      <c r="B3" s="137"/>
      <c r="C3" s="137"/>
      <c r="D3" s="137"/>
      <c r="E3" s="137"/>
      <c r="F3" s="137"/>
      <c r="G3" s="137"/>
      <c r="H3" s="137"/>
    </row>
    <row r="4" spans="1:8" s="3" customFormat="1" ht="16" customHeight="1" thickBot="1" x14ac:dyDescent="0.4">
      <c r="A4" s="32"/>
      <c r="B4" s="49"/>
      <c r="C4" s="33"/>
      <c r="D4" s="33"/>
      <c r="E4" s="33"/>
      <c r="F4" s="33"/>
      <c r="G4" s="33"/>
      <c r="H4" s="33"/>
    </row>
    <row r="5" spans="1:8" s="3" customFormat="1" ht="47.15" customHeight="1" thickBot="1" x14ac:dyDescent="0.4">
      <c r="A5" s="59" t="s">
        <v>21</v>
      </c>
      <c r="B5" s="60" t="s">
        <v>15</v>
      </c>
      <c r="C5" s="61" t="s">
        <v>0</v>
      </c>
      <c r="D5" s="62" t="s">
        <v>34</v>
      </c>
      <c r="E5" s="63" t="s">
        <v>18</v>
      </c>
      <c r="F5" s="63" t="s">
        <v>19</v>
      </c>
      <c r="G5" s="64" t="s">
        <v>16</v>
      </c>
      <c r="H5" s="65" t="s">
        <v>17</v>
      </c>
    </row>
    <row r="6" spans="1:8" ht="15" customHeight="1" x14ac:dyDescent="0.35">
      <c r="A6" s="92" t="s">
        <v>1</v>
      </c>
      <c r="B6" s="89">
        <v>2</v>
      </c>
      <c r="C6" s="89" t="s">
        <v>38</v>
      </c>
      <c r="D6" s="93" t="s">
        <v>39</v>
      </c>
      <c r="E6" s="94"/>
      <c r="F6" s="95">
        <f t="shared" ref="F6:F22" si="0">B6*E6</f>
        <v>0</v>
      </c>
      <c r="G6" s="96" t="s">
        <v>27</v>
      </c>
      <c r="H6" s="81" t="e">
        <f t="shared" ref="H6:H7" si="1">B6*G6</f>
        <v>#VALUE!</v>
      </c>
    </row>
    <row r="7" spans="1:8" ht="15" customHeight="1" x14ac:dyDescent="0.35">
      <c r="A7" s="66" t="s">
        <v>2</v>
      </c>
      <c r="B7" s="90">
        <v>10</v>
      </c>
      <c r="C7" s="90" t="s">
        <v>37</v>
      </c>
      <c r="D7" s="97" t="s">
        <v>40</v>
      </c>
      <c r="E7" s="58"/>
      <c r="F7" s="67">
        <f t="shared" si="0"/>
        <v>0</v>
      </c>
      <c r="G7" s="23" t="s">
        <v>27</v>
      </c>
      <c r="H7" s="75" t="e">
        <f t="shared" si="1"/>
        <v>#VALUE!</v>
      </c>
    </row>
    <row r="8" spans="1:8" ht="15" customHeight="1" x14ac:dyDescent="0.35">
      <c r="A8" s="66" t="s">
        <v>3</v>
      </c>
      <c r="B8" s="90">
        <v>10</v>
      </c>
      <c r="C8" s="90" t="s">
        <v>37</v>
      </c>
      <c r="D8" s="98" t="s">
        <v>41</v>
      </c>
      <c r="E8" s="58"/>
      <c r="F8" s="67">
        <f t="shared" si="0"/>
        <v>0</v>
      </c>
      <c r="G8" s="23" t="s">
        <v>27</v>
      </c>
      <c r="H8" s="75" t="e">
        <f t="shared" ref="H8:H22" si="2">B8*G8</f>
        <v>#VALUE!</v>
      </c>
    </row>
    <row r="9" spans="1:8" ht="15" customHeight="1" x14ac:dyDescent="0.35">
      <c r="A9" s="66" t="s">
        <v>4</v>
      </c>
      <c r="B9" s="90">
        <v>1</v>
      </c>
      <c r="C9" s="90" t="s">
        <v>37</v>
      </c>
      <c r="D9" s="99" t="s">
        <v>52</v>
      </c>
      <c r="E9" s="58"/>
      <c r="F9" s="67">
        <f t="shared" si="0"/>
        <v>0</v>
      </c>
      <c r="G9" s="23" t="s">
        <v>27</v>
      </c>
      <c r="H9" s="75" t="e">
        <f t="shared" si="2"/>
        <v>#VALUE!</v>
      </c>
    </row>
    <row r="10" spans="1:8" ht="15" customHeight="1" x14ac:dyDescent="0.35">
      <c r="A10" s="66" t="s">
        <v>5</v>
      </c>
      <c r="B10" s="90">
        <v>2</v>
      </c>
      <c r="C10" s="90" t="s">
        <v>37</v>
      </c>
      <c r="D10" s="98" t="s">
        <v>42</v>
      </c>
      <c r="E10" s="58"/>
      <c r="F10" s="67">
        <f t="shared" si="0"/>
        <v>0</v>
      </c>
      <c r="G10" s="23" t="s">
        <v>27</v>
      </c>
      <c r="H10" s="75" t="e">
        <f t="shared" si="2"/>
        <v>#VALUE!</v>
      </c>
    </row>
    <row r="11" spans="1:8" ht="15" customHeight="1" x14ac:dyDescent="0.35">
      <c r="A11" s="66" t="s">
        <v>6</v>
      </c>
      <c r="B11" s="90">
        <v>2</v>
      </c>
      <c r="C11" s="90" t="s">
        <v>38</v>
      </c>
      <c r="D11" s="91" t="s">
        <v>43</v>
      </c>
      <c r="E11" s="58"/>
      <c r="F11" s="67">
        <f t="shared" si="0"/>
        <v>0</v>
      </c>
      <c r="G11" s="23" t="s">
        <v>27</v>
      </c>
      <c r="H11" s="75" t="e">
        <f t="shared" si="2"/>
        <v>#VALUE!</v>
      </c>
    </row>
    <row r="12" spans="1:8" ht="15" customHeight="1" x14ac:dyDescent="0.35">
      <c r="A12" s="66" t="s">
        <v>7</v>
      </c>
      <c r="B12" s="90">
        <v>1</v>
      </c>
      <c r="C12" s="90" t="s">
        <v>37</v>
      </c>
      <c r="D12" s="98" t="s">
        <v>44</v>
      </c>
      <c r="E12" s="58"/>
      <c r="F12" s="67">
        <f t="shared" si="0"/>
        <v>0</v>
      </c>
      <c r="G12" s="23" t="s">
        <v>27</v>
      </c>
      <c r="H12" s="75" t="e">
        <f t="shared" si="2"/>
        <v>#VALUE!</v>
      </c>
    </row>
    <row r="13" spans="1:8" ht="15" customHeight="1" x14ac:dyDescent="0.35">
      <c r="A13" s="66" t="s">
        <v>8</v>
      </c>
      <c r="B13" s="90">
        <v>1</v>
      </c>
      <c r="C13" s="90" t="s">
        <v>37</v>
      </c>
      <c r="D13" s="98" t="s">
        <v>45</v>
      </c>
      <c r="E13" s="58"/>
      <c r="F13" s="67">
        <f t="shared" si="0"/>
        <v>0</v>
      </c>
      <c r="G13" s="23" t="s">
        <v>27</v>
      </c>
      <c r="H13" s="75" t="e">
        <f t="shared" si="2"/>
        <v>#VALUE!</v>
      </c>
    </row>
    <row r="14" spans="1:8" ht="15" customHeight="1" x14ac:dyDescent="0.35">
      <c r="A14" s="66" t="s">
        <v>9</v>
      </c>
      <c r="B14" s="90">
        <v>1</v>
      </c>
      <c r="C14" s="90" t="s">
        <v>37</v>
      </c>
      <c r="D14" s="98" t="s">
        <v>46</v>
      </c>
      <c r="E14" s="58"/>
      <c r="F14" s="67">
        <f t="shared" si="0"/>
        <v>0</v>
      </c>
      <c r="G14" s="23" t="s">
        <v>27</v>
      </c>
      <c r="H14" s="75" t="e">
        <f t="shared" si="2"/>
        <v>#VALUE!</v>
      </c>
    </row>
    <row r="15" spans="1:8" ht="15" customHeight="1" x14ac:dyDescent="0.35">
      <c r="A15" s="66" t="s">
        <v>10</v>
      </c>
      <c r="B15" s="90">
        <v>1</v>
      </c>
      <c r="C15" s="90" t="s">
        <v>37</v>
      </c>
      <c r="D15" s="98" t="s">
        <v>47</v>
      </c>
      <c r="E15" s="58"/>
      <c r="F15" s="67">
        <f t="shared" si="0"/>
        <v>0</v>
      </c>
      <c r="G15" s="23" t="s">
        <v>27</v>
      </c>
      <c r="H15" s="75" t="e">
        <f t="shared" si="2"/>
        <v>#VALUE!</v>
      </c>
    </row>
    <row r="16" spans="1:8" ht="15" customHeight="1" x14ac:dyDescent="0.35">
      <c r="A16" s="66" t="s">
        <v>11</v>
      </c>
      <c r="B16" s="90">
        <v>1</v>
      </c>
      <c r="C16" s="90" t="s">
        <v>37</v>
      </c>
      <c r="D16" s="91" t="s">
        <v>48</v>
      </c>
      <c r="E16" s="58"/>
      <c r="F16" s="67">
        <f t="shared" si="0"/>
        <v>0</v>
      </c>
      <c r="G16" s="23" t="s">
        <v>27</v>
      </c>
      <c r="H16" s="75" t="e">
        <f t="shared" si="2"/>
        <v>#VALUE!</v>
      </c>
    </row>
    <row r="17" spans="1:9" ht="15" customHeight="1" x14ac:dyDescent="0.35">
      <c r="A17" s="66" t="s">
        <v>12</v>
      </c>
      <c r="B17" s="90">
        <v>4</v>
      </c>
      <c r="C17" s="90" t="s">
        <v>37</v>
      </c>
      <c r="D17" s="91" t="s">
        <v>49</v>
      </c>
      <c r="E17" s="58"/>
      <c r="F17" s="67">
        <f t="shared" si="0"/>
        <v>0</v>
      </c>
      <c r="G17" s="23" t="s">
        <v>27</v>
      </c>
      <c r="H17" s="75" t="e">
        <f t="shared" si="2"/>
        <v>#VALUE!</v>
      </c>
    </row>
    <row r="18" spans="1:9" ht="15" customHeight="1" x14ac:dyDescent="0.35">
      <c r="A18" s="66" t="s">
        <v>13</v>
      </c>
      <c r="B18" s="90">
        <v>1</v>
      </c>
      <c r="C18" s="90" t="s">
        <v>37</v>
      </c>
      <c r="D18" s="91" t="s">
        <v>92</v>
      </c>
      <c r="E18" s="58"/>
      <c r="F18" s="67">
        <f t="shared" si="0"/>
        <v>0</v>
      </c>
      <c r="G18" s="23" t="s">
        <v>27</v>
      </c>
      <c r="H18" s="75" t="e">
        <f t="shared" si="2"/>
        <v>#VALUE!</v>
      </c>
    </row>
    <row r="19" spans="1:9" ht="15" customHeight="1" x14ac:dyDescent="0.35">
      <c r="A19" s="66" t="s">
        <v>14</v>
      </c>
      <c r="B19" s="90">
        <v>4</v>
      </c>
      <c r="C19" s="90" t="s">
        <v>37</v>
      </c>
      <c r="D19" s="91" t="s">
        <v>50</v>
      </c>
      <c r="E19" s="58"/>
      <c r="F19" s="67">
        <f t="shared" si="0"/>
        <v>0</v>
      </c>
      <c r="G19" s="23" t="s">
        <v>27</v>
      </c>
      <c r="H19" s="75" t="e">
        <f t="shared" si="2"/>
        <v>#VALUE!</v>
      </c>
    </row>
    <row r="20" spans="1:9" ht="15" customHeight="1" x14ac:dyDescent="0.35">
      <c r="A20" s="144" t="s">
        <v>24</v>
      </c>
      <c r="B20" s="145">
        <v>1</v>
      </c>
      <c r="C20" s="145" t="s">
        <v>37</v>
      </c>
      <c r="D20" s="146" t="s">
        <v>51</v>
      </c>
      <c r="E20" s="147"/>
      <c r="F20" s="148">
        <f t="shared" si="0"/>
        <v>0</v>
      </c>
      <c r="G20" s="149" t="s">
        <v>27</v>
      </c>
      <c r="H20" s="150" t="e">
        <f t="shared" si="2"/>
        <v>#VALUE!</v>
      </c>
    </row>
    <row r="21" spans="1:9" ht="15" customHeight="1" x14ac:dyDescent="0.35">
      <c r="A21" s="66" t="s">
        <v>58</v>
      </c>
      <c r="B21" s="90">
        <v>1</v>
      </c>
      <c r="C21" s="90" t="s">
        <v>93</v>
      </c>
      <c r="D21" s="98" t="s">
        <v>94</v>
      </c>
      <c r="E21" s="58"/>
      <c r="F21" s="67">
        <f t="shared" si="0"/>
        <v>0</v>
      </c>
      <c r="G21" s="23" t="s">
        <v>27</v>
      </c>
      <c r="H21" s="75" t="e">
        <f t="shared" si="2"/>
        <v>#VALUE!</v>
      </c>
    </row>
    <row r="22" spans="1:9" ht="15" customHeight="1" thickBot="1" x14ac:dyDescent="0.4">
      <c r="A22" s="71" t="s">
        <v>59</v>
      </c>
      <c r="B22" s="100">
        <v>3</v>
      </c>
      <c r="C22" s="100" t="s">
        <v>37</v>
      </c>
      <c r="D22" s="101" t="s">
        <v>95</v>
      </c>
      <c r="E22" s="72"/>
      <c r="F22" s="73">
        <f t="shared" si="0"/>
        <v>0</v>
      </c>
      <c r="G22" s="74" t="s">
        <v>27</v>
      </c>
      <c r="H22" s="76" t="e">
        <f t="shared" si="2"/>
        <v>#VALUE!</v>
      </c>
    </row>
    <row r="23" spans="1:9" s="3" customFormat="1" ht="15" customHeight="1" thickBot="1" x14ac:dyDescent="0.4">
      <c r="A23" s="68"/>
      <c r="B23" s="69"/>
      <c r="C23" s="70"/>
      <c r="D23" s="48" t="s">
        <v>23</v>
      </c>
      <c r="E23" s="142">
        <f>SUM(F6:F20)</f>
        <v>0</v>
      </c>
      <c r="F23" s="143"/>
      <c r="G23" s="140" t="e">
        <f>SUM(H6:H22)</f>
        <v>#VALUE!</v>
      </c>
      <c r="H23" s="141" t="e">
        <f>SUM(H5:H20)</f>
        <v>#VALUE!</v>
      </c>
    </row>
    <row r="24" spans="1:9" s="3" customFormat="1" ht="15" customHeight="1" thickBot="1" x14ac:dyDescent="0.4">
      <c r="A24" s="105"/>
      <c r="B24" s="106"/>
      <c r="C24" s="107"/>
      <c r="D24" s="108"/>
      <c r="E24" s="109"/>
      <c r="F24" s="110"/>
      <c r="G24" s="111"/>
      <c r="H24" s="112"/>
    </row>
    <row r="25" spans="1:9" s="3" customFormat="1" ht="60" customHeight="1" thickBot="1" x14ac:dyDescent="0.4">
      <c r="A25" s="39" t="s">
        <v>21</v>
      </c>
      <c r="B25" s="50" t="s">
        <v>15</v>
      </c>
      <c r="C25" s="40" t="s">
        <v>0</v>
      </c>
      <c r="D25" s="44" t="s">
        <v>35</v>
      </c>
      <c r="E25" s="41" t="s">
        <v>18</v>
      </c>
      <c r="F25" s="41" t="s">
        <v>19</v>
      </c>
      <c r="G25" s="42" t="s">
        <v>16</v>
      </c>
      <c r="H25" s="43" t="s">
        <v>17</v>
      </c>
      <c r="I25" s="24"/>
    </row>
    <row r="26" spans="1:9" ht="58" x14ac:dyDescent="0.35">
      <c r="A26" s="77" t="s">
        <v>1</v>
      </c>
      <c r="B26" s="118">
        <v>1</v>
      </c>
      <c r="C26" s="119" t="s">
        <v>37</v>
      </c>
      <c r="D26" s="120" t="s">
        <v>56</v>
      </c>
      <c r="E26" s="78"/>
      <c r="F26" s="79">
        <f>B26*E26</f>
        <v>0</v>
      </c>
      <c r="G26" s="80" t="s">
        <v>27</v>
      </c>
      <c r="H26" s="81" t="e">
        <f t="shared" ref="H26:H28" si="3">B26*G26</f>
        <v>#VALUE!</v>
      </c>
    </row>
    <row r="27" spans="1:9" ht="15" customHeight="1" x14ac:dyDescent="0.35">
      <c r="A27" s="82" t="s">
        <v>2</v>
      </c>
      <c r="B27" s="103">
        <v>5</v>
      </c>
      <c r="C27" s="102" t="s">
        <v>37</v>
      </c>
      <c r="D27" s="104" t="s">
        <v>53</v>
      </c>
      <c r="E27" s="83"/>
      <c r="F27" s="83">
        <f t="shared" ref="F27:F28" si="4">B27*E27</f>
        <v>0</v>
      </c>
      <c r="G27" s="84" t="s">
        <v>27</v>
      </c>
      <c r="H27" s="75" t="e">
        <f t="shared" si="3"/>
        <v>#VALUE!</v>
      </c>
    </row>
    <row r="28" spans="1:9" ht="15" customHeight="1" thickBot="1" x14ac:dyDescent="0.4">
      <c r="A28" s="86" t="s">
        <v>3</v>
      </c>
      <c r="B28" s="121">
        <v>25</v>
      </c>
      <c r="C28" s="122" t="s">
        <v>54</v>
      </c>
      <c r="D28" s="123" t="s">
        <v>55</v>
      </c>
      <c r="E28" s="87"/>
      <c r="F28" s="87">
        <f t="shared" si="4"/>
        <v>0</v>
      </c>
      <c r="G28" s="88" t="s">
        <v>27</v>
      </c>
      <c r="H28" s="76" t="e">
        <f t="shared" si="3"/>
        <v>#VALUE!</v>
      </c>
    </row>
    <row r="29" spans="1:9" s="3" customFormat="1" ht="15" customHeight="1" thickBot="1" x14ac:dyDescent="0.4">
      <c r="A29" s="46"/>
      <c r="B29" s="52"/>
      <c r="C29" s="47"/>
      <c r="D29" s="45" t="s">
        <v>36</v>
      </c>
      <c r="E29" s="142">
        <f>SUM(F26:F28)</f>
        <v>0</v>
      </c>
      <c r="F29" s="143"/>
      <c r="G29" s="140" t="e">
        <f>SUM(H26:H28)</f>
        <v>#VALUE!</v>
      </c>
      <c r="H29" s="141" t="e">
        <f>SUM(#REF!)</f>
        <v>#REF!</v>
      </c>
    </row>
    <row r="30" spans="1:9" s="3" customFormat="1" ht="15" customHeight="1" thickBot="1" x14ac:dyDescent="0.4">
      <c r="A30" s="34"/>
      <c r="B30" s="51"/>
      <c r="C30" s="35"/>
      <c r="D30" s="36"/>
      <c r="E30" s="37"/>
      <c r="F30" s="37"/>
      <c r="G30" s="38"/>
      <c r="H30" s="38"/>
    </row>
    <row r="31" spans="1:9" s="3" customFormat="1" ht="60" customHeight="1" thickBot="1" x14ac:dyDescent="0.4">
      <c r="A31" s="39" t="s">
        <v>21</v>
      </c>
      <c r="B31" s="50" t="s">
        <v>15</v>
      </c>
      <c r="C31" s="40" t="s">
        <v>0</v>
      </c>
      <c r="D31" s="44" t="s">
        <v>57</v>
      </c>
      <c r="E31" s="41" t="s">
        <v>18</v>
      </c>
      <c r="F31" s="41" t="s">
        <v>19</v>
      </c>
      <c r="G31" s="42" t="s">
        <v>16</v>
      </c>
      <c r="H31" s="43" t="s">
        <v>17</v>
      </c>
      <c r="I31" s="24"/>
    </row>
    <row r="32" spans="1:9" ht="15.5" x14ac:dyDescent="0.35">
      <c r="A32" s="77" t="s">
        <v>1</v>
      </c>
      <c r="B32" s="124">
        <v>1</v>
      </c>
      <c r="C32" s="113" t="s">
        <v>37</v>
      </c>
      <c r="D32" s="125" t="s">
        <v>67</v>
      </c>
      <c r="E32" s="78"/>
      <c r="F32" s="79">
        <f>B32*E32</f>
        <v>0</v>
      </c>
      <c r="G32" s="80" t="s">
        <v>27</v>
      </c>
      <c r="H32" s="81" t="e">
        <f t="shared" ref="H32:H49" si="5">B32*G32</f>
        <v>#VALUE!</v>
      </c>
    </row>
    <row r="33" spans="1:8" ht="15" customHeight="1" x14ac:dyDescent="0.35">
      <c r="A33" s="82" t="s">
        <v>2</v>
      </c>
      <c r="B33" s="115">
        <v>1</v>
      </c>
      <c r="C33" s="114" t="s">
        <v>37</v>
      </c>
      <c r="D33" s="126" t="s">
        <v>68</v>
      </c>
      <c r="E33" s="83"/>
      <c r="F33" s="83">
        <f t="shared" ref="F33:F42" si="6">B33*E33</f>
        <v>0</v>
      </c>
      <c r="G33" s="84" t="s">
        <v>27</v>
      </c>
      <c r="H33" s="75" t="e">
        <f t="shared" ref="H33:H42" si="7">B33*G33</f>
        <v>#VALUE!</v>
      </c>
    </row>
    <row r="34" spans="1:8" ht="15" customHeight="1" x14ac:dyDescent="0.35">
      <c r="A34" s="82" t="s">
        <v>3</v>
      </c>
      <c r="B34" s="115">
        <v>1</v>
      </c>
      <c r="C34" s="114" t="s">
        <v>37</v>
      </c>
      <c r="D34" s="126" t="s">
        <v>69</v>
      </c>
      <c r="E34" s="83"/>
      <c r="F34" s="83">
        <f t="shared" si="6"/>
        <v>0</v>
      </c>
      <c r="G34" s="84" t="s">
        <v>27</v>
      </c>
      <c r="H34" s="75" t="e">
        <f t="shared" si="7"/>
        <v>#VALUE!</v>
      </c>
    </row>
    <row r="35" spans="1:8" ht="15.5" x14ac:dyDescent="0.35">
      <c r="A35" s="82" t="s">
        <v>4</v>
      </c>
      <c r="B35" s="115">
        <v>1</v>
      </c>
      <c r="C35" s="114" t="s">
        <v>37</v>
      </c>
      <c r="D35" s="126" t="s">
        <v>70</v>
      </c>
      <c r="E35" s="85"/>
      <c r="F35" s="83">
        <f t="shared" si="6"/>
        <v>0</v>
      </c>
      <c r="G35" s="84" t="s">
        <v>27</v>
      </c>
      <c r="H35" s="75" t="e">
        <f t="shared" si="7"/>
        <v>#VALUE!</v>
      </c>
    </row>
    <row r="36" spans="1:8" ht="15.5" x14ac:dyDescent="0.35">
      <c r="A36" s="82" t="s">
        <v>5</v>
      </c>
      <c r="B36" s="115">
        <v>4</v>
      </c>
      <c r="C36" s="114" t="s">
        <v>37</v>
      </c>
      <c r="D36" s="127" t="s">
        <v>71</v>
      </c>
      <c r="E36" s="85"/>
      <c r="F36" s="83">
        <f t="shared" si="6"/>
        <v>0</v>
      </c>
      <c r="G36" s="84" t="s">
        <v>27</v>
      </c>
      <c r="H36" s="75" t="e">
        <f t="shared" si="7"/>
        <v>#VALUE!</v>
      </c>
    </row>
    <row r="37" spans="1:8" ht="15.5" x14ac:dyDescent="0.35">
      <c r="A37" s="82" t="s">
        <v>6</v>
      </c>
      <c r="B37" s="115">
        <v>2</v>
      </c>
      <c r="C37" s="115" t="s">
        <v>37</v>
      </c>
      <c r="D37" s="128" t="s">
        <v>72</v>
      </c>
      <c r="E37" s="85"/>
      <c r="F37" s="83">
        <f t="shared" si="6"/>
        <v>0</v>
      </c>
      <c r="G37" s="84" t="s">
        <v>27</v>
      </c>
      <c r="H37" s="75" t="e">
        <f t="shared" si="7"/>
        <v>#VALUE!</v>
      </c>
    </row>
    <row r="38" spans="1:8" ht="15" customHeight="1" x14ac:dyDescent="0.35">
      <c r="A38" s="82" t="s">
        <v>7</v>
      </c>
      <c r="B38" s="115">
        <v>4</v>
      </c>
      <c r="C38" s="115" t="s">
        <v>37</v>
      </c>
      <c r="D38" s="129" t="s">
        <v>73</v>
      </c>
      <c r="E38" s="83"/>
      <c r="F38" s="83">
        <f t="shared" si="6"/>
        <v>0</v>
      </c>
      <c r="G38" s="84" t="s">
        <v>27</v>
      </c>
      <c r="H38" s="75" t="e">
        <f t="shared" si="7"/>
        <v>#VALUE!</v>
      </c>
    </row>
    <row r="39" spans="1:8" ht="15" customHeight="1" x14ac:dyDescent="0.35">
      <c r="A39" s="82" t="s">
        <v>8</v>
      </c>
      <c r="B39" s="115">
        <v>2</v>
      </c>
      <c r="C39" s="115" t="s">
        <v>37</v>
      </c>
      <c r="D39" s="130" t="s">
        <v>74</v>
      </c>
      <c r="E39" s="83"/>
      <c r="F39" s="83">
        <f t="shared" si="6"/>
        <v>0</v>
      </c>
      <c r="G39" s="84" t="s">
        <v>27</v>
      </c>
      <c r="H39" s="75" t="e">
        <f t="shared" si="7"/>
        <v>#VALUE!</v>
      </c>
    </row>
    <row r="40" spans="1:8" ht="15.5" x14ac:dyDescent="0.35">
      <c r="A40" s="82" t="s">
        <v>9</v>
      </c>
      <c r="B40" s="115">
        <v>2</v>
      </c>
      <c r="C40" s="115" t="s">
        <v>37</v>
      </c>
      <c r="D40" s="130" t="s">
        <v>75</v>
      </c>
      <c r="E40" s="85"/>
      <c r="F40" s="83">
        <f t="shared" si="6"/>
        <v>0</v>
      </c>
      <c r="G40" s="84" t="s">
        <v>27</v>
      </c>
      <c r="H40" s="75" t="e">
        <f t="shared" si="7"/>
        <v>#VALUE!</v>
      </c>
    </row>
    <row r="41" spans="1:8" ht="15.5" x14ac:dyDescent="0.35">
      <c r="A41" s="82" t="s">
        <v>10</v>
      </c>
      <c r="B41" s="115">
        <v>1</v>
      </c>
      <c r="C41" s="115" t="s">
        <v>37</v>
      </c>
      <c r="D41" s="130" t="s">
        <v>76</v>
      </c>
      <c r="E41" s="85"/>
      <c r="F41" s="83">
        <f t="shared" si="6"/>
        <v>0</v>
      </c>
      <c r="G41" s="84" t="s">
        <v>27</v>
      </c>
      <c r="H41" s="75" t="e">
        <f t="shared" si="7"/>
        <v>#VALUE!</v>
      </c>
    </row>
    <row r="42" spans="1:8" ht="15.5" x14ac:dyDescent="0.35">
      <c r="A42" s="82" t="s">
        <v>11</v>
      </c>
      <c r="B42" s="115">
        <v>1</v>
      </c>
      <c r="C42" s="115" t="s">
        <v>37</v>
      </c>
      <c r="D42" s="130" t="s">
        <v>77</v>
      </c>
      <c r="E42" s="85"/>
      <c r="F42" s="83">
        <f t="shared" si="6"/>
        <v>0</v>
      </c>
      <c r="G42" s="84" t="s">
        <v>27</v>
      </c>
      <c r="H42" s="75" t="e">
        <f t="shared" si="7"/>
        <v>#VALUE!</v>
      </c>
    </row>
    <row r="43" spans="1:8" ht="15" customHeight="1" x14ac:dyDescent="0.35">
      <c r="A43" s="82" t="s">
        <v>12</v>
      </c>
      <c r="B43" s="115">
        <v>1</v>
      </c>
      <c r="C43" s="116" t="s">
        <v>37</v>
      </c>
      <c r="D43" s="130" t="s">
        <v>78</v>
      </c>
      <c r="E43" s="83"/>
      <c r="F43" s="83">
        <f t="shared" ref="F43:F49" si="8">B43*E43</f>
        <v>0</v>
      </c>
      <c r="G43" s="84" t="s">
        <v>27</v>
      </c>
      <c r="H43" s="75" t="e">
        <f t="shared" si="5"/>
        <v>#VALUE!</v>
      </c>
    </row>
    <row r="44" spans="1:8" ht="15" customHeight="1" x14ac:dyDescent="0.35">
      <c r="A44" s="82" t="s">
        <v>13</v>
      </c>
      <c r="B44" s="115">
        <v>1</v>
      </c>
      <c r="C44" s="115" t="s">
        <v>37</v>
      </c>
      <c r="D44" s="130" t="s">
        <v>79</v>
      </c>
      <c r="E44" s="83"/>
      <c r="F44" s="83"/>
      <c r="G44" s="84"/>
      <c r="H44" s="75"/>
    </row>
    <row r="45" spans="1:8" ht="15" customHeight="1" x14ac:dyDescent="0.35">
      <c r="A45" s="82" t="s">
        <v>14</v>
      </c>
      <c r="B45" s="115">
        <v>3</v>
      </c>
      <c r="C45" s="115" t="s">
        <v>37</v>
      </c>
      <c r="D45" s="130" t="s">
        <v>80</v>
      </c>
      <c r="E45" s="83"/>
      <c r="F45" s="83">
        <f t="shared" si="8"/>
        <v>0</v>
      </c>
      <c r="G45" s="84" t="s">
        <v>27</v>
      </c>
      <c r="H45" s="75" t="e">
        <f t="shared" si="5"/>
        <v>#VALUE!</v>
      </c>
    </row>
    <row r="46" spans="1:8" ht="15.5" x14ac:dyDescent="0.35">
      <c r="A46" s="82" t="s">
        <v>24</v>
      </c>
      <c r="B46" s="115">
        <v>3</v>
      </c>
      <c r="C46" s="115" t="s">
        <v>37</v>
      </c>
      <c r="D46" s="130" t="s">
        <v>81</v>
      </c>
      <c r="E46" s="85"/>
      <c r="F46" s="83">
        <f t="shared" si="8"/>
        <v>0</v>
      </c>
      <c r="G46" s="84" t="s">
        <v>27</v>
      </c>
      <c r="H46" s="75" t="e">
        <f t="shared" si="5"/>
        <v>#VALUE!</v>
      </c>
    </row>
    <row r="47" spans="1:8" ht="15.5" x14ac:dyDescent="0.35">
      <c r="A47" s="82" t="s">
        <v>58</v>
      </c>
      <c r="B47" s="115">
        <v>1</v>
      </c>
      <c r="C47" s="115" t="s">
        <v>37</v>
      </c>
      <c r="D47" s="130" t="s">
        <v>82</v>
      </c>
      <c r="E47" s="85"/>
      <c r="F47" s="83"/>
      <c r="G47" s="84"/>
      <c r="H47" s="75"/>
    </row>
    <row r="48" spans="1:8" ht="15.5" x14ac:dyDescent="0.35">
      <c r="A48" s="82" t="s">
        <v>59</v>
      </c>
      <c r="B48" s="115">
        <v>1</v>
      </c>
      <c r="C48" s="115" t="s">
        <v>37</v>
      </c>
      <c r="D48" s="130" t="s">
        <v>83</v>
      </c>
      <c r="E48" s="85"/>
      <c r="F48" s="83">
        <f t="shared" si="8"/>
        <v>0</v>
      </c>
      <c r="G48" s="84" t="s">
        <v>27</v>
      </c>
      <c r="H48" s="75" t="e">
        <f t="shared" si="5"/>
        <v>#VALUE!</v>
      </c>
    </row>
    <row r="49" spans="1:8" ht="15.5" x14ac:dyDescent="0.35">
      <c r="A49" s="82" t="s">
        <v>60</v>
      </c>
      <c r="B49" s="115">
        <v>2</v>
      </c>
      <c r="C49" s="115" t="s">
        <v>37</v>
      </c>
      <c r="D49" s="130" t="s">
        <v>84</v>
      </c>
      <c r="E49" s="85"/>
      <c r="F49" s="83">
        <f t="shared" si="8"/>
        <v>0</v>
      </c>
      <c r="G49" s="84" t="s">
        <v>27</v>
      </c>
      <c r="H49" s="75" t="e">
        <f t="shared" si="5"/>
        <v>#VALUE!</v>
      </c>
    </row>
    <row r="50" spans="1:8" ht="15" customHeight="1" x14ac:dyDescent="0.35">
      <c r="A50" s="82" t="s">
        <v>61</v>
      </c>
      <c r="B50" s="115">
        <v>2</v>
      </c>
      <c r="C50" s="115" t="s">
        <v>37</v>
      </c>
      <c r="D50" s="130" t="s">
        <v>85</v>
      </c>
      <c r="E50" s="83"/>
      <c r="F50" s="83">
        <f t="shared" ref="F50:F54" si="9">B50*E50</f>
        <v>0</v>
      </c>
      <c r="G50" s="84" t="s">
        <v>27</v>
      </c>
      <c r="H50" s="75" t="e">
        <f t="shared" ref="H50:H54" si="10">B50*G50</f>
        <v>#VALUE!</v>
      </c>
    </row>
    <row r="51" spans="1:8" ht="15" customHeight="1" x14ac:dyDescent="0.35">
      <c r="A51" s="82" t="s">
        <v>62</v>
      </c>
      <c r="B51" s="115">
        <v>1</v>
      </c>
      <c r="C51" s="115" t="s">
        <v>37</v>
      </c>
      <c r="D51" s="130" t="s">
        <v>86</v>
      </c>
      <c r="E51" s="83"/>
      <c r="F51" s="83">
        <f t="shared" si="9"/>
        <v>0</v>
      </c>
      <c r="G51" s="84" t="s">
        <v>27</v>
      </c>
      <c r="H51" s="75" t="e">
        <f t="shared" si="10"/>
        <v>#VALUE!</v>
      </c>
    </row>
    <row r="52" spans="1:8" ht="15.5" x14ac:dyDescent="0.35">
      <c r="A52" s="82" t="s">
        <v>63</v>
      </c>
      <c r="B52" s="115">
        <v>2</v>
      </c>
      <c r="C52" s="115" t="s">
        <v>37</v>
      </c>
      <c r="D52" s="130" t="s">
        <v>87</v>
      </c>
      <c r="E52" s="85"/>
      <c r="F52" s="83">
        <f t="shared" si="9"/>
        <v>0</v>
      </c>
      <c r="G52" s="84" t="s">
        <v>27</v>
      </c>
      <c r="H52" s="75" t="e">
        <f t="shared" si="10"/>
        <v>#VALUE!</v>
      </c>
    </row>
    <row r="53" spans="1:8" ht="15.5" x14ac:dyDescent="0.35">
      <c r="A53" s="82" t="s">
        <v>64</v>
      </c>
      <c r="B53" s="115">
        <v>2</v>
      </c>
      <c r="C53" s="115" t="s">
        <v>37</v>
      </c>
      <c r="D53" s="130" t="s">
        <v>88</v>
      </c>
      <c r="E53" s="85"/>
      <c r="F53" s="83">
        <f t="shared" si="9"/>
        <v>0</v>
      </c>
      <c r="G53" s="84" t="s">
        <v>27</v>
      </c>
      <c r="H53" s="75" t="e">
        <f t="shared" si="10"/>
        <v>#VALUE!</v>
      </c>
    </row>
    <row r="54" spans="1:8" ht="15.5" x14ac:dyDescent="0.35">
      <c r="A54" s="82" t="s">
        <v>65</v>
      </c>
      <c r="B54" s="115">
        <v>3</v>
      </c>
      <c r="C54" s="115" t="s">
        <v>37</v>
      </c>
      <c r="D54" s="130" t="s">
        <v>89</v>
      </c>
      <c r="E54" s="85"/>
      <c r="F54" s="83">
        <f t="shared" si="9"/>
        <v>0</v>
      </c>
      <c r="G54" s="84" t="s">
        <v>27</v>
      </c>
      <c r="H54" s="75" t="e">
        <f t="shared" si="10"/>
        <v>#VALUE!</v>
      </c>
    </row>
    <row r="55" spans="1:8" ht="15" customHeight="1" thickBot="1" x14ac:dyDescent="0.4">
      <c r="A55" s="86" t="s">
        <v>66</v>
      </c>
      <c r="B55" s="117">
        <v>3</v>
      </c>
      <c r="C55" s="117" t="s">
        <v>37</v>
      </c>
      <c r="D55" s="131" t="s">
        <v>90</v>
      </c>
      <c r="E55" s="87"/>
      <c r="F55" s="87">
        <f t="shared" ref="F55" si="11">B55*E55</f>
        <v>0</v>
      </c>
      <c r="G55" s="88" t="s">
        <v>27</v>
      </c>
      <c r="H55" s="76" t="e">
        <f t="shared" ref="H55" si="12">B55*G55</f>
        <v>#VALUE!</v>
      </c>
    </row>
    <row r="56" spans="1:8" s="3" customFormat="1" ht="15" customHeight="1" thickBot="1" x14ac:dyDescent="0.4">
      <c r="A56" s="46"/>
      <c r="B56" s="52"/>
      <c r="C56" s="47"/>
      <c r="D56" s="45" t="s">
        <v>91</v>
      </c>
      <c r="E56" s="142">
        <f>SUM(F32:F55)</f>
        <v>0</v>
      </c>
      <c r="F56" s="143"/>
      <c r="G56" s="140" t="e">
        <f>SUM(H32:H55)</f>
        <v>#VALUE!</v>
      </c>
      <c r="H56" s="141" t="e">
        <f>SUM(#REF!)</f>
        <v>#REF!</v>
      </c>
    </row>
    <row r="57" spans="1:8" ht="15" customHeight="1" thickBot="1" x14ac:dyDescent="0.4">
      <c r="A57" s="25"/>
      <c r="B57" s="53"/>
      <c r="C57" s="26"/>
      <c r="D57" s="27" t="s">
        <v>20</v>
      </c>
      <c r="E57" s="134">
        <f>E23+E56</f>
        <v>0</v>
      </c>
      <c r="F57" s="135"/>
      <c r="G57" s="134" t="e">
        <f>SUM(G23+G29+G56)</f>
        <v>#VALUE!</v>
      </c>
      <c r="H57" s="135"/>
    </row>
    <row r="58" spans="1:8" ht="15" customHeight="1" x14ac:dyDescent="0.35">
      <c r="A58" s="4"/>
      <c r="B58" s="54"/>
      <c r="C58" s="4"/>
      <c r="D58" s="30"/>
      <c r="E58" s="31"/>
      <c r="F58" s="31"/>
      <c r="G58" s="31"/>
      <c r="H58" s="31"/>
    </row>
    <row r="59" spans="1:8" ht="15" customHeight="1" x14ac:dyDescent="0.35">
      <c r="A59" s="13" t="s">
        <v>31</v>
      </c>
      <c r="B59" s="14"/>
      <c r="C59" s="13"/>
      <c r="D59" s="15"/>
      <c r="E59" s="15"/>
      <c r="F59" s="10"/>
    </row>
    <row r="60" spans="1:8" ht="15" customHeight="1" x14ac:dyDescent="0.35">
      <c r="A60" s="13" t="s">
        <v>32</v>
      </c>
      <c r="B60" s="14"/>
      <c r="C60" s="13"/>
      <c r="D60" s="15"/>
      <c r="E60" s="15"/>
      <c r="F60" s="10"/>
    </row>
    <row r="61" spans="1:8" ht="15" customHeight="1" x14ac:dyDescent="0.35">
      <c r="A61" s="16" t="s">
        <v>22</v>
      </c>
      <c r="B61" s="138" t="s">
        <v>30</v>
      </c>
      <c r="C61" s="138"/>
      <c r="D61" s="138"/>
      <c r="F61" s="10"/>
      <c r="G61" s="29" t="s">
        <v>26</v>
      </c>
      <c r="H61" s="18"/>
    </row>
    <row r="62" spans="1:8" ht="15" customHeight="1" x14ac:dyDescent="0.35">
      <c r="A62" s="17"/>
      <c r="B62" s="20"/>
      <c r="C62" s="18"/>
      <c r="D62" s="19"/>
      <c r="E62" s="18"/>
      <c r="F62" s="10"/>
    </row>
    <row r="63" spans="1:8" ht="15" customHeight="1" x14ac:dyDescent="0.35">
      <c r="A63" s="17"/>
      <c r="B63" s="20"/>
      <c r="C63" s="18"/>
      <c r="D63" s="19"/>
      <c r="E63" s="18"/>
      <c r="F63" s="10"/>
    </row>
    <row r="64" spans="1:8" x14ac:dyDescent="0.35">
      <c r="A64" s="17"/>
      <c r="B64" s="20"/>
      <c r="C64" s="18"/>
      <c r="D64" s="19"/>
      <c r="E64" s="18"/>
      <c r="F64" s="10"/>
    </row>
    <row r="65" spans="1:8" x14ac:dyDescent="0.35">
      <c r="A65" s="20"/>
      <c r="B65" s="20"/>
      <c r="C65" s="21"/>
      <c r="D65" s="22"/>
      <c r="E65" s="22"/>
      <c r="F65" s="10"/>
    </row>
    <row r="66" spans="1:8" x14ac:dyDescent="0.35">
      <c r="A66" s="15"/>
      <c r="B66" s="55"/>
      <c r="C66" s="15"/>
      <c r="D66" s="139" t="s">
        <v>33</v>
      </c>
      <c r="E66" s="139"/>
      <c r="F66" s="139"/>
      <c r="G66" s="139"/>
      <c r="H66" s="28"/>
    </row>
    <row r="67" spans="1:8" x14ac:dyDescent="0.35">
      <c r="A67" s="15"/>
      <c r="B67" s="20"/>
      <c r="C67" s="21"/>
      <c r="D67" s="132" t="s">
        <v>29</v>
      </c>
      <c r="E67" s="132"/>
      <c r="F67" s="132"/>
      <c r="G67" s="132"/>
      <c r="H67" s="21"/>
    </row>
    <row r="68" spans="1:8" x14ac:dyDescent="0.35">
      <c r="A68" s="4"/>
      <c r="B68" s="54"/>
      <c r="C68" s="4"/>
      <c r="D68" s="132" t="s">
        <v>28</v>
      </c>
      <c r="E68" s="132"/>
      <c r="F68" s="132"/>
      <c r="G68" s="132"/>
      <c r="H68" s="21"/>
    </row>
    <row r="69" spans="1:8" x14ac:dyDescent="0.35">
      <c r="A69" s="4"/>
      <c r="B69" s="54"/>
      <c r="C69" s="4"/>
      <c r="D69" s="7"/>
      <c r="E69" s="10"/>
      <c r="F69" s="10"/>
    </row>
    <row r="70" spans="1:8" x14ac:dyDescent="0.35">
      <c r="A70" s="4"/>
      <c r="B70" s="54"/>
      <c r="C70" s="4"/>
      <c r="D70" s="7"/>
      <c r="E70" s="10"/>
      <c r="F70" s="10"/>
    </row>
    <row r="71" spans="1:8" x14ac:dyDescent="0.35">
      <c r="A71" s="4"/>
      <c r="B71" s="54"/>
      <c r="C71" s="4"/>
      <c r="D71" s="7"/>
      <c r="E71" s="10"/>
      <c r="F71" s="10"/>
    </row>
    <row r="72" spans="1:8" x14ac:dyDescent="0.35">
      <c r="A72" s="4"/>
      <c r="B72" s="54"/>
      <c r="C72" s="4"/>
      <c r="D72" s="7"/>
      <c r="E72" s="10"/>
      <c r="F72" s="10"/>
    </row>
    <row r="73" spans="1:8" x14ac:dyDescent="0.35">
      <c r="A73" s="4"/>
      <c r="B73" s="54"/>
      <c r="C73" s="4"/>
      <c r="D73" s="7"/>
      <c r="E73" s="10"/>
      <c r="F73" s="10"/>
    </row>
    <row r="74" spans="1:8" x14ac:dyDescent="0.35">
      <c r="A74" s="4"/>
      <c r="B74" s="54"/>
      <c r="C74" s="4"/>
      <c r="D74" s="7"/>
      <c r="E74" s="10"/>
      <c r="F74" s="10"/>
    </row>
    <row r="75" spans="1:8" x14ac:dyDescent="0.35">
      <c r="A75" s="4"/>
      <c r="B75" s="54"/>
      <c r="C75" s="4"/>
      <c r="D75" s="7"/>
      <c r="E75" s="10"/>
      <c r="F75" s="10"/>
    </row>
    <row r="76" spans="1:8" x14ac:dyDescent="0.35">
      <c r="A76" s="4"/>
      <c r="B76" s="56"/>
      <c r="C76" s="6"/>
      <c r="D76" s="8"/>
      <c r="E76" s="12"/>
      <c r="F76" s="10"/>
    </row>
    <row r="77" spans="1:8" x14ac:dyDescent="0.35">
      <c r="A77" s="4"/>
      <c r="B77" s="56"/>
      <c r="C77" s="6"/>
      <c r="D77" s="8"/>
      <c r="E77" s="12"/>
      <c r="F77" s="10"/>
    </row>
    <row r="78" spans="1:8" x14ac:dyDescent="0.35">
      <c r="A78" s="4"/>
      <c r="B78" s="54"/>
      <c r="C78" s="5"/>
      <c r="D78" s="7"/>
      <c r="E78" s="10"/>
      <c r="F78" s="11"/>
    </row>
  </sheetData>
  <mergeCells count="14">
    <mergeCell ref="D68:G68"/>
    <mergeCell ref="A2:H2"/>
    <mergeCell ref="D67:G67"/>
    <mergeCell ref="E57:F57"/>
    <mergeCell ref="G57:H57"/>
    <mergeCell ref="A3:H3"/>
    <mergeCell ref="B61:D61"/>
    <mergeCell ref="D66:G66"/>
    <mergeCell ref="G23:H23"/>
    <mergeCell ref="E23:F23"/>
    <mergeCell ref="E56:F56"/>
    <mergeCell ref="G56:H56"/>
    <mergeCell ref="E29:F29"/>
    <mergeCell ref="G29:H29"/>
  </mergeCells>
  <phoneticPr fontId="23" type="noConversion"/>
  <printOptions horizontalCentered="1"/>
  <pageMargins left="0.31496062992125984" right="0.31496062992125984" top="0.35433070866141736" bottom="0.35433070866141736" header="0" footer="0.15748031496062992"/>
  <pageSetup paperSize="9" scale="68" orientation="portrait" r:id="rId1"/>
  <headerFooter>
    <oddFooter>&amp;L&amp;F&amp;RStránka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zámečnický</vt:lpstr>
      <vt:lpstr>List2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2021-05-10T09:51:58Z</dcterms:modified>
</cp:coreProperties>
</file>