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5_2021 SAP duben 2 pol/"/>
    </mc:Choice>
  </mc:AlternateContent>
  <xr:revisionPtr revIDLastSave="141" documentId="8_{E2EABCE2-4FCC-4CB6-B5FE-98CFD7B2177F}" xr6:coauthVersionLast="46" xr6:coauthVersionMax="46" xr10:uidLastSave="{54C4B407-93FE-4998-B1A0-0E133509BB75}"/>
  <bookViews>
    <workbookView xWindow="0" yWindow="523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G22" i="1"/>
  <c r="G23" i="1"/>
  <c r="G24" i="1"/>
  <c r="G25" i="1"/>
  <c r="G26" i="1"/>
  <c r="G27" i="1"/>
  <c r="G28" i="1"/>
  <c r="G29" i="1"/>
  <c r="G30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I29" i="1"/>
  <c r="I30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7" i="1"/>
  <c r="I8" i="1"/>
  <c r="G8" i="1"/>
  <c r="I28" i="1" l="1"/>
  <c r="G31" i="1" l="1"/>
  <c r="I32" i="1" l="1"/>
</calcChain>
</file>

<file path=xl/sharedStrings.xml><?xml version="1.0" encoding="utf-8"?>
<sst xmlns="http://schemas.openxmlformats.org/spreadsheetml/2006/main" count="238" uniqueCount="94">
  <si>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</si>
  <si>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</si>
  <si>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</si>
  <si>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</si>
  <si>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</si>
  <si>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</si>
  <si>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</si>
  <si>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</si>
  <si>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</si>
  <si>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</si>
  <si>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</si>
  <si>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</si>
  <si>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</si>
  <si>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</si>
  <si>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</si>
  <si>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</si>
  <si>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</si>
  <si>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</si>
  <si>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</si>
  <si>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</si>
  <si>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</si>
  <si>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</si>
  <si>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</si>
  <si>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</si>
  <si>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</si>
  <si>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</si>
  <si>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</si>
  <si>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</si>
  <si>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</si>
  <si>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</si>
  <si>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</si>
  <si>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</si>
  <si>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</si>
  <si>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</si>
  <si>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</si>
  <si>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</si>
  <si>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Ekonomická fakulta</t>
  </si>
  <si>
    <t>33</t>
  </si>
  <si>
    <t>702 00</t>
  </si>
  <si>
    <t>Ostrava</t>
  </si>
  <si>
    <t>DNS_NB15"_typ_B</t>
  </si>
  <si>
    <t>Hana Havlenová
hana.havlenova@vsb.cz
+420597322179</t>
  </si>
  <si>
    <t>DNS_NB_ATYP</t>
  </si>
  <si>
    <t>Lumírova</t>
  </si>
  <si>
    <t>700 30</t>
  </si>
  <si>
    <t>Ostrava-Výškovice</t>
  </si>
  <si>
    <t>DNS_TABLET_ATYP</t>
  </si>
  <si>
    <t>DNS_TISK multi barva</t>
  </si>
  <si>
    <t>DNS_Ultrabook13"_typ_B</t>
  </si>
  <si>
    <t>Sokolská</t>
  </si>
  <si>
    <t>Karin Mikulová
karin.mikulova@vsb.cz
+420597321296</t>
  </si>
  <si>
    <t>DNS_LCD27" Výškově stavitelný</t>
  </si>
  <si>
    <t>DNS_dalsi_AVT_ATYP</t>
  </si>
  <si>
    <t>Fakulta bezpečnostního  inženýrství</t>
  </si>
  <si>
    <t>Fak. elektrotechniky a informatiky</t>
  </si>
  <si>
    <t>FMT</t>
  </si>
  <si>
    <t>60004696</t>
  </si>
  <si>
    <t>10</t>
  </si>
  <si>
    <t>DNS_PC_ typ_B</t>
  </si>
  <si>
    <t>60004782</t>
  </si>
  <si>
    <t>DNS_PC_ATYP</t>
  </si>
  <si>
    <t>20</t>
  </si>
  <si>
    <t>60004783</t>
  </si>
  <si>
    <t>30</t>
  </si>
  <si>
    <t>60004793</t>
  </si>
  <si>
    <t>DNS_PC_typ_A</t>
  </si>
  <si>
    <t>60004794</t>
  </si>
  <si>
    <t>60004795</t>
  </si>
  <si>
    <t>60004797</t>
  </si>
  <si>
    <t>60004798</t>
  </si>
  <si>
    <t>60004799</t>
  </si>
  <si>
    <t>60004800</t>
  </si>
  <si>
    <t>60004801</t>
  </si>
  <si>
    <t>DNS_LCD24" Výškově stavitelný</t>
  </si>
  <si>
    <t>60004802</t>
  </si>
  <si>
    <t>60004803</t>
  </si>
  <si>
    <t>40</t>
  </si>
  <si>
    <t>60004807</t>
  </si>
  <si>
    <t>DNS_LCD_ATYP</t>
  </si>
  <si>
    <t>630/13</t>
  </si>
  <si>
    <t>Fakulta  strojní</t>
  </si>
  <si>
    <t>Fakulta  stavební</t>
  </si>
  <si>
    <t>L. Podéště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</si>
  <si>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</si>
  <si>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15/2021</t>
    </r>
  </si>
  <si>
    <t xml:space="preserve">Ing. Cesnaková Hana
hana.cesnakova@vsb.cz
+420 596 991 319 </t>
  </si>
  <si>
    <t>Eva Lenartová
eva.lenartova@vsb.cz
+420597322802</t>
  </si>
  <si>
    <t xml:space="preserve">Ing. Šutarová Petra
petra.sutarova@vsb.cz
+420 596 995 136 </t>
  </si>
  <si>
    <t>Renata Zavadilová
renata.zavadilova@vsb.cz
+420597324214</t>
  </si>
  <si>
    <t>Marcela Dluhošová
marcela.dluhosova@vsb.cz
+420597324467</t>
  </si>
  <si>
    <t>Lucie Kuchařová
lucie.kucharova@vsb.cz
+420597321318</t>
  </si>
  <si>
    <t>Ing. Stanislav Zajaczek, Ph.D.
stanislav.zajaczek@vsb.cz
+420597325924</t>
  </si>
  <si>
    <t xml:space="preserve">Tereza Fittlová
tereza.fittlova@vsb.cz
+420 596 993 152 </t>
  </si>
  <si>
    <t>DNS_PC_ 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</si>
</sst>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3" borderId="16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vertical="center"/>
    </xf>
    <xf numFmtId="3" fontId="0" fillId="0" borderId="0" xfId="0" applyNumberFormat="1" applyAlignment="1">
      <alignment horizontal="center" vertical="top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center" vertical="center"/>
    </xf>
    <xf numFmtId="165" fontId="0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46"/>
  <sheetViews>
    <sheetView tabSelected="1" zoomScale="80" zoomScaleNormal="80" workbookViewId="0">
      <selection activeCell="D37" sqref="D37"/>
    </sheetView>
  </sheetViews>
  <sheetFormatPr defaultRowHeight="12.5" x14ac:dyDescent="0.25"/>
  <cols>
    <col min="1" max="1" width="9.7265625" customWidth="1"/>
    <col min="2" max="2" width="4.7265625" style="38" customWidth="1"/>
    <col min="3" max="3" width="31.1796875" bestFit="1" customWidth="1"/>
    <col min="4" max="4" width="8.90625" style="11" bestFit="1" customWidth="1"/>
    <col min="5" max="5" width="3.81640625" style="11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5.90625" customWidth="1"/>
    <col min="11" max="11" width="19.90625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1" ht="18" x14ac:dyDescent="0.25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31" ht="18.5" x14ac:dyDescent="0.2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31" ht="24" customHeight="1" x14ac:dyDescent="0.25">
      <c r="A3" s="81" t="s">
        <v>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31" ht="4.5" customHeight="1" thickBot="1" x14ac:dyDescent="0.3">
      <c r="A4" s="3"/>
      <c r="B4" s="35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87" t="s">
        <v>3</v>
      </c>
      <c r="B5" s="89" t="s">
        <v>4</v>
      </c>
      <c r="C5" s="91" t="s">
        <v>7</v>
      </c>
      <c r="D5" s="98" t="s">
        <v>5</v>
      </c>
      <c r="E5" s="98" t="s">
        <v>6</v>
      </c>
      <c r="F5" s="100" t="s">
        <v>19</v>
      </c>
      <c r="G5" s="101"/>
      <c r="H5" s="100" t="s">
        <v>17</v>
      </c>
      <c r="I5" s="101"/>
      <c r="J5" s="5" t="s">
        <v>10</v>
      </c>
      <c r="K5" s="91" t="s">
        <v>12</v>
      </c>
      <c r="L5" s="91" t="s">
        <v>0</v>
      </c>
      <c r="M5" s="5" t="s">
        <v>13</v>
      </c>
      <c r="N5" s="91" t="s">
        <v>1</v>
      </c>
      <c r="O5" s="9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8"/>
      <c r="B6" s="90"/>
      <c r="C6" s="92"/>
      <c r="D6" s="99"/>
      <c r="E6" s="99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92"/>
      <c r="L6" s="92"/>
      <c r="M6" s="9" t="s">
        <v>14</v>
      </c>
      <c r="N6" s="92"/>
      <c r="O6" s="9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6" customFormat="1" ht="38" customHeight="1" thickTop="1" thickBot="1" x14ac:dyDescent="0.3">
      <c r="A7" s="65">
        <v>60004695</v>
      </c>
      <c r="B7" s="55" t="s">
        <v>57</v>
      </c>
      <c r="C7" s="55" t="s">
        <v>58</v>
      </c>
      <c r="D7" s="56">
        <v>1</v>
      </c>
      <c r="E7" s="55" t="s">
        <v>29</v>
      </c>
      <c r="F7" s="57">
        <v>18000</v>
      </c>
      <c r="G7" s="32">
        <f t="shared" ref="G7:G30" si="0">D7*F7</f>
        <v>18000</v>
      </c>
      <c r="H7" s="58" t="s">
        <v>23</v>
      </c>
      <c r="I7" s="32" t="e">
        <f t="shared" ref="I7:I27" si="1">D7*H7</f>
        <v>#VALUE!</v>
      </c>
      <c r="J7" s="69" t="s">
        <v>85</v>
      </c>
      <c r="K7" s="66" t="s">
        <v>81</v>
      </c>
      <c r="L7" s="66" t="s">
        <v>82</v>
      </c>
      <c r="M7" s="66" t="s">
        <v>83</v>
      </c>
      <c r="N7" s="66" t="s">
        <v>30</v>
      </c>
      <c r="O7" s="67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6" customFormat="1" ht="38" customHeight="1" thickBot="1" x14ac:dyDescent="0.3">
      <c r="A8" s="64" t="s">
        <v>56</v>
      </c>
      <c r="B8" s="39" t="s">
        <v>57</v>
      </c>
      <c r="C8" s="39" t="s">
        <v>58</v>
      </c>
      <c r="D8" s="41">
        <v>1</v>
      </c>
      <c r="E8" s="39" t="s">
        <v>29</v>
      </c>
      <c r="F8" s="42">
        <v>18000</v>
      </c>
      <c r="G8" s="31">
        <f t="shared" si="0"/>
        <v>18000</v>
      </c>
      <c r="H8" s="33" t="s">
        <v>23</v>
      </c>
      <c r="I8" s="31" t="e">
        <f t="shared" si="1"/>
        <v>#VALUE!</v>
      </c>
      <c r="J8" s="70" t="s">
        <v>90</v>
      </c>
      <c r="K8" s="60" t="s">
        <v>81</v>
      </c>
      <c r="L8" s="60" t="s">
        <v>82</v>
      </c>
      <c r="M8" s="60" t="s">
        <v>83</v>
      </c>
      <c r="N8" s="60" t="s">
        <v>30</v>
      </c>
      <c r="O8" s="61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6" customFormat="1" ht="38" customHeight="1" thickBot="1" x14ac:dyDescent="0.3">
      <c r="A9" s="62">
        <v>60004780</v>
      </c>
      <c r="B9" s="59">
        <v>10</v>
      </c>
      <c r="C9" s="39" t="s">
        <v>42</v>
      </c>
      <c r="D9" s="41">
        <v>1</v>
      </c>
      <c r="E9" s="39" t="s">
        <v>29</v>
      </c>
      <c r="F9" s="42">
        <v>37000</v>
      </c>
      <c r="G9" s="31">
        <f t="shared" si="0"/>
        <v>37000</v>
      </c>
      <c r="H9" s="33" t="s">
        <v>23</v>
      </c>
      <c r="I9" s="31" t="e">
        <f t="shared" si="1"/>
        <v>#VALUE!</v>
      </c>
      <c r="J9" s="63" t="s">
        <v>50</v>
      </c>
      <c r="K9" s="63">
        <v>9210</v>
      </c>
      <c r="L9" s="60" t="s">
        <v>35</v>
      </c>
      <c r="M9" s="60" t="s">
        <v>33</v>
      </c>
      <c r="N9" s="60" t="s">
        <v>30</v>
      </c>
      <c r="O9" s="61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38" customHeight="1" thickBot="1" x14ac:dyDescent="0.3">
      <c r="A10" s="74" t="s">
        <v>59</v>
      </c>
      <c r="B10" s="39" t="s">
        <v>57</v>
      </c>
      <c r="C10" s="39" t="s">
        <v>60</v>
      </c>
      <c r="D10" s="41">
        <v>1</v>
      </c>
      <c r="E10" s="39" t="s">
        <v>29</v>
      </c>
      <c r="F10" s="42">
        <v>23000</v>
      </c>
      <c r="G10" s="31">
        <f t="shared" si="0"/>
        <v>23000</v>
      </c>
      <c r="H10" s="33" t="s">
        <v>23</v>
      </c>
      <c r="I10" s="31" t="e">
        <f t="shared" si="1"/>
        <v>#VALUE!</v>
      </c>
      <c r="J10" s="76" t="s">
        <v>86</v>
      </c>
      <c r="K10" s="102" t="s">
        <v>53</v>
      </c>
      <c r="L10" s="72" t="s">
        <v>43</v>
      </c>
      <c r="M10" s="72" t="s">
        <v>79</v>
      </c>
      <c r="N10" s="72" t="s">
        <v>44</v>
      </c>
      <c r="O10" s="73" t="s">
        <v>45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38" customHeight="1" thickBot="1" x14ac:dyDescent="0.3">
      <c r="A11" s="74"/>
      <c r="B11" s="39" t="s">
        <v>61</v>
      </c>
      <c r="C11" s="39" t="s">
        <v>46</v>
      </c>
      <c r="D11" s="41">
        <v>1</v>
      </c>
      <c r="E11" s="39" t="s">
        <v>29</v>
      </c>
      <c r="F11" s="42">
        <v>20500</v>
      </c>
      <c r="G11" s="31">
        <f t="shared" si="0"/>
        <v>20500</v>
      </c>
      <c r="H11" s="33" t="s">
        <v>23</v>
      </c>
      <c r="I11" s="31" t="e">
        <f t="shared" si="1"/>
        <v>#VALUE!</v>
      </c>
      <c r="J11" s="72"/>
      <c r="K11" s="102" t="s">
        <v>53</v>
      </c>
      <c r="L11" s="72" t="s">
        <v>43</v>
      </c>
      <c r="M11" s="72" t="s">
        <v>79</v>
      </c>
      <c r="N11" s="72" t="s">
        <v>44</v>
      </c>
      <c r="O11" s="7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38" customHeight="1" thickBot="1" x14ac:dyDescent="0.3">
      <c r="A12" s="64" t="s">
        <v>62</v>
      </c>
      <c r="B12" s="39" t="s">
        <v>57</v>
      </c>
      <c r="C12" s="39" t="s">
        <v>58</v>
      </c>
      <c r="D12" s="41">
        <v>1</v>
      </c>
      <c r="E12" s="39" t="s">
        <v>29</v>
      </c>
      <c r="F12" s="42">
        <v>18000</v>
      </c>
      <c r="G12" s="31">
        <f t="shared" si="0"/>
        <v>18000</v>
      </c>
      <c r="H12" s="33" t="s">
        <v>23</v>
      </c>
      <c r="I12" s="31" t="e">
        <f t="shared" si="1"/>
        <v>#VALUE!</v>
      </c>
      <c r="J12" s="70" t="s">
        <v>87</v>
      </c>
      <c r="K12" s="68" t="s">
        <v>55</v>
      </c>
      <c r="L12" s="60" t="s">
        <v>35</v>
      </c>
      <c r="M12" s="60" t="s">
        <v>33</v>
      </c>
      <c r="N12" s="60" t="s">
        <v>30</v>
      </c>
      <c r="O12" s="61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2" customFormat="1" ht="38" customHeight="1" thickBot="1" x14ac:dyDescent="0.3">
      <c r="A13" s="64" t="s">
        <v>64</v>
      </c>
      <c r="B13" s="39" t="s">
        <v>57</v>
      </c>
      <c r="C13" s="39" t="s">
        <v>65</v>
      </c>
      <c r="D13" s="41">
        <v>1</v>
      </c>
      <c r="E13" s="39" t="s">
        <v>29</v>
      </c>
      <c r="F13" s="42">
        <v>12500</v>
      </c>
      <c r="G13" s="31">
        <f t="shared" si="0"/>
        <v>12500</v>
      </c>
      <c r="H13" s="33" t="s">
        <v>23</v>
      </c>
      <c r="I13" s="31" t="e">
        <f t="shared" si="1"/>
        <v>#VALUE!</v>
      </c>
      <c r="J13" s="76" t="s">
        <v>88</v>
      </c>
      <c r="K13" s="78" t="s">
        <v>55</v>
      </c>
      <c r="L13" s="78" t="s">
        <v>35</v>
      </c>
      <c r="M13" s="78" t="s">
        <v>33</v>
      </c>
      <c r="N13" s="78" t="s">
        <v>30</v>
      </c>
      <c r="O13" s="73" t="s">
        <v>31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1:131" s="6" customFormat="1" ht="38" customHeight="1" thickBot="1" x14ac:dyDescent="0.3">
      <c r="A14" s="64" t="s">
        <v>66</v>
      </c>
      <c r="B14" s="39" t="s">
        <v>57</v>
      </c>
      <c r="C14" s="39" t="s">
        <v>48</v>
      </c>
      <c r="D14" s="41">
        <v>1</v>
      </c>
      <c r="E14" s="39" t="s">
        <v>29</v>
      </c>
      <c r="F14" s="42">
        <v>27000</v>
      </c>
      <c r="G14" s="31">
        <f t="shared" si="0"/>
        <v>27000</v>
      </c>
      <c r="H14" s="33" t="s">
        <v>23</v>
      </c>
      <c r="I14" s="31" t="e">
        <f t="shared" si="1"/>
        <v>#VALUE!</v>
      </c>
      <c r="J14" s="72"/>
      <c r="K14" s="78"/>
      <c r="L14" s="78" t="s">
        <v>35</v>
      </c>
      <c r="M14" s="78" t="s">
        <v>33</v>
      </c>
      <c r="N14" s="78" t="s">
        <v>30</v>
      </c>
      <c r="O14" s="7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38" customHeight="1" thickBot="1" x14ac:dyDescent="0.3">
      <c r="A15" s="64" t="s">
        <v>67</v>
      </c>
      <c r="B15" s="39" t="s">
        <v>57</v>
      </c>
      <c r="C15" s="39" t="s">
        <v>58</v>
      </c>
      <c r="D15" s="41">
        <v>1</v>
      </c>
      <c r="E15" s="39" t="s">
        <v>29</v>
      </c>
      <c r="F15" s="42">
        <v>18000</v>
      </c>
      <c r="G15" s="31">
        <f t="shared" si="0"/>
        <v>18000</v>
      </c>
      <c r="H15" s="33" t="s">
        <v>23</v>
      </c>
      <c r="I15" s="31" t="e">
        <f t="shared" si="1"/>
        <v>#VALUE!</v>
      </c>
      <c r="J15" s="72"/>
      <c r="K15" s="78"/>
      <c r="L15" s="78" t="s">
        <v>35</v>
      </c>
      <c r="M15" s="78" t="s">
        <v>33</v>
      </c>
      <c r="N15" s="78" t="s">
        <v>30</v>
      </c>
      <c r="O15" s="7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6" customFormat="1" ht="38" customHeight="1" thickBot="1" x14ac:dyDescent="0.3">
      <c r="A16" s="64" t="s">
        <v>68</v>
      </c>
      <c r="B16" s="39" t="s">
        <v>57</v>
      </c>
      <c r="C16" s="39" t="s">
        <v>51</v>
      </c>
      <c r="D16" s="41">
        <v>1</v>
      </c>
      <c r="E16" s="39" t="s">
        <v>29</v>
      </c>
      <c r="F16" s="42">
        <v>6000</v>
      </c>
      <c r="G16" s="31">
        <f t="shared" si="0"/>
        <v>6000</v>
      </c>
      <c r="H16" s="33" t="s">
        <v>23</v>
      </c>
      <c r="I16" s="31" t="e">
        <f t="shared" si="1"/>
        <v>#VALUE!</v>
      </c>
      <c r="J16" s="72"/>
      <c r="K16" s="78"/>
      <c r="L16" s="78" t="s">
        <v>35</v>
      </c>
      <c r="M16" s="78" t="s">
        <v>33</v>
      </c>
      <c r="N16" s="78" t="s">
        <v>30</v>
      </c>
      <c r="O16" s="7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6" customFormat="1" ht="38" customHeight="1" thickBot="1" x14ac:dyDescent="0.3">
      <c r="A17" s="64" t="s">
        <v>69</v>
      </c>
      <c r="B17" s="39" t="s">
        <v>57</v>
      </c>
      <c r="C17" s="39" t="s">
        <v>48</v>
      </c>
      <c r="D17" s="41">
        <v>1</v>
      </c>
      <c r="E17" s="39" t="s">
        <v>29</v>
      </c>
      <c r="F17" s="42">
        <v>27000</v>
      </c>
      <c r="G17" s="31">
        <f t="shared" si="0"/>
        <v>27000</v>
      </c>
      <c r="H17" s="33" t="s">
        <v>23</v>
      </c>
      <c r="I17" s="31" t="e">
        <f t="shared" si="1"/>
        <v>#VALUE!</v>
      </c>
      <c r="J17" s="72"/>
      <c r="K17" s="78"/>
      <c r="L17" s="78" t="s">
        <v>35</v>
      </c>
      <c r="M17" s="78" t="s">
        <v>33</v>
      </c>
      <c r="N17" s="78" t="s">
        <v>30</v>
      </c>
      <c r="O17" s="7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6" customFormat="1" ht="38" customHeight="1" thickBot="1" x14ac:dyDescent="0.3">
      <c r="A18" s="64" t="s">
        <v>70</v>
      </c>
      <c r="B18" s="39" t="s">
        <v>57</v>
      </c>
      <c r="C18" s="39" t="s">
        <v>42</v>
      </c>
      <c r="D18" s="41">
        <v>1</v>
      </c>
      <c r="E18" s="39" t="s">
        <v>29</v>
      </c>
      <c r="F18" s="42">
        <v>30000</v>
      </c>
      <c r="G18" s="31">
        <f t="shared" si="0"/>
        <v>30000</v>
      </c>
      <c r="H18" s="33" t="s">
        <v>23</v>
      </c>
      <c r="I18" s="31" t="e">
        <f t="shared" si="1"/>
        <v>#VALUE!</v>
      </c>
      <c r="J18" s="70" t="s">
        <v>89</v>
      </c>
      <c r="K18" s="60" t="s">
        <v>34</v>
      </c>
      <c r="L18" s="60" t="s">
        <v>32</v>
      </c>
      <c r="M18" s="60" t="s">
        <v>33</v>
      </c>
      <c r="N18" s="60" t="s">
        <v>30</v>
      </c>
      <c r="O18" s="61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6" customFormat="1" ht="38" customHeight="1" thickBot="1" x14ac:dyDescent="0.3">
      <c r="A19" s="64" t="s">
        <v>71</v>
      </c>
      <c r="B19" s="39" t="s">
        <v>57</v>
      </c>
      <c r="C19" s="39" t="s">
        <v>46</v>
      </c>
      <c r="D19" s="41">
        <v>2</v>
      </c>
      <c r="E19" s="39" t="s">
        <v>29</v>
      </c>
      <c r="F19" s="42">
        <v>8190</v>
      </c>
      <c r="G19" s="31">
        <f t="shared" si="0"/>
        <v>16380</v>
      </c>
      <c r="H19" s="33" t="s">
        <v>23</v>
      </c>
      <c r="I19" s="31" t="e">
        <f t="shared" si="1"/>
        <v>#VALUE!</v>
      </c>
      <c r="J19" s="70" t="s">
        <v>91</v>
      </c>
      <c r="K19" s="63" t="s">
        <v>54</v>
      </c>
      <c r="L19" s="60" t="s">
        <v>35</v>
      </c>
      <c r="M19" s="60" t="s">
        <v>33</v>
      </c>
      <c r="N19" s="60" t="s">
        <v>30</v>
      </c>
      <c r="O19" s="61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6" customFormat="1" ht="38" customHeight="1" thickBot="1" x14ac:dyDescent="0.3">
      <c r="A20" s="64" t="s">
        <v>72</v>
      </c>
      <c r="B20" s="39" t="s">
        <v>57</v>
      </c>
      <c r="C20" s="39" t="s">
        <v>73</v>
      </c>
      <c r="D20" s="41">
        <v>2</v>
      </c>
      <c r="E20" s="39" t="s">
        <v>29</v>
      </c>
      <c r="F20" s="42">
        <v>5000</v>
      </c>
      <c r="G20" s="31">
        <f t="shared" si="0"/>
        <v>10000</v>
      </c>
      <c r="H20" s="33" t="s">
        <v>23</v>
      </c>
      <c r="I20" s="31" t="e">
        <f t="shared" si="1"/>
        <v>#VALUE!</v>
      </c>
      <c r="J20" s="70" t="s">
        <v>92</v>
      </c>
      <c r="K20" s="60" t="s">
        <v>80</v>
      </c>
      <c r="L20" s="60" t="s">
        <v>35</v>
      </c>
      <c r="M20" s="60" t="s">
        <v>33</v>
      </c>
      <c r="N20" s="60" t="s">
        <v>30</v>
      </c>
      <c r="O20" s="61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6" customFormat="1" ht="38" customHeight="1" thickBot="1" x14ac:dyDescent="0.3">
      <c r="A21" s="64" t="s">
        <v>74</v>
      </c>
      <c r="B21" s="39" t="s">
        <v>57</v>
      </c>
      <c r="C21" s="39" t="s">
        <v>40</v>
      </c>
      <c r="D21" s="41">
        <v>2</v>
      </c>
      <c r="E21" s="39" t="s">
        <v>29</v>
      </c>
      <c r="F21" s="42">
        <v>22600</v>
      </c>
      <c r="G21" s="31">
        <f t="shared" si="0"/>
        <v>45200</v>
      </c>
      <c r="H21" s="33" t="s">
        <v>23</v>
      </c>
      <c r="I21" s="31" t="e">
        <f t="shared" si="1"/>
        <v>#VALUE!</v>
      </c>
      <c r="J21" s="102" t="s">
        <v>50</v>
      </c>
      <c r="K21" s="102" t="s">
        <v>34</v>
      </c>
      <c r="L21" s="102" t="s">
        <v>32</v>
      </c>
      <c r="M21" s="102" t="s">
        <v>33</v>
      </c>
      <c r="N21" s="102" t="s">
        <v>30</v>
      </c>
      <c r="O21" s="73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6" customFormat="1" ht="38" customHeight="1" thickBot="1" x14ac:dyDescent="0.3">
      <c r="A22" s="93" t="s">
        <v>75</v>
      </c>
      <c r="B22" s="39" t="s">
        <v>57</v>
      </c>
      <c r="C22" s="71" t="s">
        <v>93</v>
      </c>
      <c r="D22" s="41">
        <v>1</v>
      </c>
      <c r="E22" s="39" t="s">
        <v>29</v>
      </c>
      <c r="F22" s="42">
        <v>18000</v>
      </c>
      <c r="G22" s="31">
        <f t="shared" si="0"/>
        <v>18000</v>
      </c>
      <c r="H22" s="33" t="s">
        <v>23</v>
      </c>
      <c r="I22" s="31" t="e">
        <f t="shared" si="1"/>
        <v>#VALUE!</v>
      </c>
      <c r="J22" s="102"/>
      <c r="K22" s="102" t="s">
        <v>34</v>
      </c>
      <c r="L22" s="102" t="s">
        <v>32</v>
      </c>
      <c r="M22" s="102" t="s">
        <v>33</v>
      </c>
      <c r="N22" s="102" t="s">
        <v>30</v>
      </c>
      <c r="O22" s="7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6" customFormat="1" ht="38" customHeight="1" thickBot="1" x14ac:dyDescent="0.3">
      <c r="A23" s="93"/>
      <c r="B23" s="39" t="s">
        <v>61</v>
      </c>
      <c r="C23" s="39" t="s">
        <v>73</v>
      </c>
      <c r="D23" s="41">
        <v>1</v>
      </c>
      <c r="E23" s="39" t="s">
        <v>29</v>
      </c>
      <c r="F23" s="42">
        <v>5000</v>
      </c>
      <c r="G23" s="31">
        <f t="shared" si="0"/>
        <v>5000</v>
      </c>
      <c r="H23" s="33" t="s">
        <v>23</v>
      </c>
      <c r="I23" s="31" t="e">
        <f t="shared" si="1"/>
        <v>#VALUE!</v>
      </c>
      <c r="J23" s="102"/>
      <c r="K23" s="102" t="s">
        <v>34</v>
      </c>
      <c r="L23" s="102" t="s">
        <v>32</v>
      </c>
      <c r="M23" s="102" t="s">
        <v>33</v>
      </c>
      <c r="N23" s="102" t="s">
        <v>30</v>
      </c>
      <c r="O23" s="7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4" customFormat="1" ht="38" customHeight="1" thickBot="1" x14ac:dyDescent="0.3">
      <c r="A24" s="93"/>
      <c r="B24" s="39" t="s">
        <v>63</v>
      </c>
      <c r="C24" s="39" t="s">
        <v>52</v>
      </c>
      <c r="D24" s="41">
        <v>1</v>
      </c>
      <c r="E24" s="39" t="s">
        <v>29</v>
      </c>
      <c r="F24" s="42">
        <v>28500</v>
      </c>
      <c r="G24" s="31">
        <f t="shared" si="0"/>
        <v>28500</v>
      </c>
      <c r="H24" s="33" t="s">
        <v>23</v>
      </c>
      <c r="I24" s="31" t="e">
        <f t="shared" si="1"/>
        <v>#VALUE!</v>
      </c>
      <c r="J24" s="102"/>
      <c r="K24" s="102" t="s">
        <v>34</v>
      </c>
      <c r="L24" s="102" t="s">
        <v>32</v>
      </c>
      <c r="M24" s="102" t="s">
        <v>33</v>
      </c>
      <c r="N24" s="102" t="s">
        <v>30</v>
      </c>
      <c r="O24" s="7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</row>
    <row r="25" spans="1:131" s="54" customFormat="1" ht="38" customHeight="1" thickBot="1" x14ac:dyDescent="0.3">
      <c r="A25" s="93"/>
      <c r="B25" s="39" t="s">
        <v>76</v>
      </c>
      <c r="C25" s="71" t="s">
        <v>52</v>
      </c>
      <c r="D25" s="41">
        <v>1</v>
      </c>
      <c r="E25" s="39" t="s">
        <v>29</v>
      </c>
      <c r="F25" s="42">
        <v>14000</v>
      </c>
      <c r="G25" s="31">
        <f t="shared" si="0"/>
        <v>14000</v>
      </c>
      <c r="H25" s="33" t="s">
        <v>23</v>
      </c>
      <c r="I25" s="31" t="e">
        <f t="shared" si="1"/>
        <v>#VALUE!</v>
      </c>
      <c r="J25" s="102"/>
      <c r="K25" s="102" t="s">
        <v>34</v>
      </c>
      <c r="L25" s="102" t="s">
        <v>32</v>
      </c>
      <c r="M25" s="102" t="s">
        <v>33</v>
      </c>
      <c r="N25" s="102" t="s">
        <v>30</v>
      </c>
      <c r="O25" s="7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</row>
    <row r="26" spans="1:131" s="54" customFormat="1" ht="38" customHeight="1" thickBot="1" x14ac:dyDescent="0.3">
      <c r="A26" s="93">
        <v>60004804</v>
      </c>
      <c r="B26" s="39" t="s">
        <v>57</v>
      </c>
      <c r="C26" s="39" t="s">
        <v>47</v>
      </c>
      <c r="D26" s="41">
        <v>1</v>
      </c>
      <c r="E26" s="39" t="s">
        <v>29</v>
      </c>
      <c r="F26" s="42">
        <v>10000</v>
      </c>
      <c r="G26" s="31">
        <f t="shared" si="0"/>
        <v>10000</v>
      </c>
      <c r="H26" s="33" t="s">
        <v>23</v>
      </c>
      <c r="I26" s="31" t="e">
        <f t="shared" si="1"/>
        <v>#VALUE!</v>
      </c>
      <c r="J26" s="76" t="s">
        <v>41</v>
      </c>
      <c r="K26" s="72" t="s">
        <v>36</v>
      </c>
      <c r="L26" s="72" t="s">
        <v>49</v>
      </c>
      <c r="M26" s="72" t="s">
        <v>37</v>
      </c>
      <c r="N26" s="72" t="s">
        <v>38</v>
      </c>
      <c r="O26" s="73" t="s">
        <v>39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</row>
    <row r="27" spans="1:131" s="6" customFormat="1" ht="38" customHeight="1" thickBot="1" x14ac:dyDescent="0.3">
      <c r="A27" s="93"/>
      <c r="B27" s="39" t="s">
        <v>61</v>
      </c>
      <c r="C27" s="39" t="s">
        <v>40</v>
      </c>
      <c r="D27" s="41">
        <v>1</v>
      </c>
      <c r="E27" s="39" t="s">
        <v>29</v>
      </c>
      <c r="F27" s="42">
        <v>22600</v>
      </c>
      <c r="G27" s="31">
        <f t="shared" si="0"/>
        <v>22600</v>
      </c>
      <c r="H27" s="33" t="s">
        <v>23</v>
      </c>
      <c r="I27" s="31" t="e">
        <f t="shared" si="1"/>
        <v>#VALUE!</v>
      </c>
      <c r="J27" s="72"/>
      <c r="K27" s="72"/>
      <c r="L27" s="72"/>
      <c r="M27" s="72"/>
      <c r="N27" s="72"/>
      <c r="O27" s="7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6" customFormat="1" ht="38" customHeight="1" thickBot="1" x14ac:dyDescent="0.3">
      <c r="A28" s="74" t="s">
        <v>77</v>
      </c>
      <c r="B28" s="39" t="s">
        <v>57</v>
      </c>
      <c r="C28" s="39" t="s">
        <v>46</v>
      </c>
      <c r="D28" s="41">
        <v>1</v>
      </c>
      <c r="E28" s="39" t="s">
        <v>29</v>
      </c>
      <c r="F28" s="42">
        <v>6000</v>
      </c>
      <c r="G28" s="31">
        <f t="shared" si="0"/>
        <v>6000</v>
      </c>
      <c r="H28" s="33" t="s">
        <v>23</v>
      </c>
      <c r="I28" s="31" t="e">
        <f t="shared" ref="I28:I30" si="2">D28*H28</f>
        <v>#VALUE!</v>
      </c>
      <c r="J28" s="72"/>
      <c r="K28" s="72"/>
      <c r="L28" s="72"/>
      <c r="M28" s="72"/>
      <c r="N28" s="72"/>
      <c r="O28" s="7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6" customFormat="1" ht="38" customHeight="1" thickBot="1" x14ac:dyDescent="0.3">
      <c r="A29" s="74"/>
      <c r="B29" s="39" t="s">
        <v>61</v>
      </c>
      <c r="C29" s="39" t="s">
        <v>78</v>
      </c>
      <c r="D29" s="41">
        <v>2</v>
      </c>
      <c r="E29" s="39" t="s">
        <v>29</v>
      </c>
      <c r="F29" s="42">
        <v>6000</v>
      </c>
      <c r="G29" s="31">
        <f t="shared" si="0"/>
        <v>12000</v>
      </c>
      <c r="H29" s="33" t="s">
        <v>23</v>
      </c>
      <c r="I29" s="31" t="e">
        <f t="shared" si="2"/>
        <v>#VALUE!</v>
      </c>
      <c r="J29" s="72"/>
      <c r="K29" s="72"/>
      <c r="L29" s="72"/>
      <c r="M29" s="72"/>
      <c r="N29" s="72"/>
      <c r="O29" s="7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6" customFormat="1" ht="38" customHeight="1" thickBot="1" x14ac:dyDescent="0.3">
      <c r="A30" s="75"/>
      <c r="B30" s="46" t="s">
        <v>63</v>
      </c>
      <c r="C30" s="46" t="s">
        <v>42</v>
      </c>
      <c r="D30" s="47">
        <v>2</v>
      </c>
      <c r="E30" s="46" t="s">
        <v>29</v>
      </c>
      <c r="F30" s="48">
        <v>25000</v>
      </c>
      <c r="G30" s="49">
        <f t="shared" si="0"/>
        <v>50000</v>
      </c>
      <c r="H30" s="50" t="s">
        <v>23</v>
      </c>
      <c r="I30" s="49" t="e">
        <f t="shared" si="2"/>
        <v>#VALUE!</v>
      </c>
      <c r="J30" s="77"/>
      <c r="K30" s="77"/>
      <c r="L30" s="77"/>
      <c r="M30" s="77"/>
      <c r="N30" s="77"/>
      <c r="O30" s="10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6" customFormat="1" ht="15" thickTop="1" thickBot="1" x14ac:dyDescent="0.3">
      <c r="A31" s="85" t="s">
        <v>15</v>
      </c>
      <c r="B31" s="86"/>
      <c r="C31" s="86"/>
      <c r="D31" s="86"/>
      <c r="E31" s="86"/>
      <c r="F31" s="86"/>
      <c r="G31" s="43">
        <f>SUM(G7:G30)</f>
        <v>492680</v>
      </c>
      <c r="H31" s="44"/>
      <c r="I31" s="44"/>
      <c r="J31" s="44"/>
      <c r="K31" s="44"/>
      <c r="L31" s="24"/>
      <c r="M31" s="24"/>
      <c r="N31" s="24"/>
      <c r="O31" s="4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6" customFormat="1" ht="15" thickTop="1" thickBot="1" x14ac:dyDescent="0.3">
      <c r="A32" s="82" t="s">
        <v>16</v>
      </c>
      <c r="B32" s="83"/>
      <c r="C32" s="83"/>
      <c r="D32" s="83"/>
      <c r="E32" s="83"/>
      <c r="F32" s="83"/>
      <c r="G32" s="83"/>
      <c r="H32" s="84"/>
      <c r="I32" s="7" t="e">
        <f>SUM(I7:I30)</f>
        <v>#VALUE!</v>
      </c>
      <c r="J32" s="25"/>
      <c r="K32" s="24"/>
      <c r="L32" s="28"/>
      <c r="M32" s="29"/>
      <c r="N32" s="28"/>
      <c r="O32" s="3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6" customFormat="1" ht="13.5" thickTop="1" thickBot="1" x14ac:dyDescent="0.3">
      <c r="A33" s="12" t="s">
        <v>21</v>
      </c>
      <c r="B33" s="36"/>
      <c r="C33" s="12"/>
      <c r="D33" s="13"/>
      <c r="E33" s="12"/>
      <c r="F33" s="14"/>
      <c r="G33" s="14"/>
      <c r="H33" s="12"/>
      <c r="I33" s="12"/>
      <c r="J33" s="12"/>
      <c r="K33" s="13"/>
      <c r="L33" s="17"/>
      <c r="M33" s="19"/>
      <c r="N33" s="17"/>
      <c r="O33" s="1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1" customFormat="1" ht="13" thickBot="1" x14ac:dyDescent="0.3">
      <c r="A34" s="15" t="s">
        <v>22</v>
      </c>
      <c r="B34" s="94" t="s">
        <v>23</v>
      </c>
      <c r="C34" s="95"/>
      <c r="D34" s="95"/>
      <c r="E34" s="95"/>
      <c r="F34" s="16" t="s">
        <v>24</v>
      </c>
      <c r="G34" s="17"/>
      <c r="H34" s="18"/>
      <c r="I34" s="17"/>
      <c r="J34" s="19"/>
      <c r="K34" s="19"/>
      <c r="L34" s="17"/>
      <c r="M34" s="19"/>
      <c r="N34" s="17"/>
      <c r="O34" s="1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1" customFormat="1" ht="13" thickBot="1" x14ac:dyDescent="0.3">
      <c r="A35" s="17"/>
      <c r="B35" s="37"/>
      <c r="C35" s="17"/>
      <c r="D35" s="19"/>
      <c r="E35" s="17"/>
      <c r="F35" s="18"/>
      <c r="G35" s="18"/>
      <c r="H35" s="20" t="s">
        <v>25</v>
      </c>
      <c r="I35" s="17"/>
      <c r="J35" s="19"/>
      <c r="K35" s="19"/>
      <c r="L35" s="17"/>
      <c r="M35" s="19"/>
      <c r="N35" s="17"/>
      <c r="O35" s="1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6" customFormat="1" ht="13" thickBot="1" x14ac:dyDescent="0.3">
      <c r="A36" s="17"/>
      <c r="B36" s="37"/>
      <c r="C36" s="17"/>
      <c r="D36" s="19"/>
      <c r="E36" s="17"/>
      <c r="F36" s="18"/>
      <c r="G36" s="18"/>
      <c r="H36" s="20"/>
      <c r="I36" s="17"/>
      <c r="J36" s="19"/>
      <c r="K36" s="19"/>
      <c r="L36" s="17"/>
      <c r="M36" s="19"/>
      <c r="N36" s="17"/>
      <c r="O36" s="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ht="22.9" customHeight="1" x14ac:dyDescent="0.25">
      <c r="A37" s="17"/>
      <c r="B37" s="37"/>
      <c r="C37" s="17"/>
      <c r="D37" s="34"/>
      <c r="E37" s="17"/>
      <c r="F37" s="18"/>
      <c r="G37" s="21"/>
      <c r="H37" s="20"/>
      <c r="I37" s="17"/>
      <c r="J37" s="19"/>
      <c r="K37" s="19"/>
      <c r="L37" s="17"/>
      <c r="M37" s="19"/>
      <c r="N37" s="17"/>
      <c r="O37" s="1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131" x14ac:dyDescent="0.25">
      <c r="A38" s="17"/>
      <c r="B38" s="37"/>
      <c r="C38" s="17"/>
      <c r="D38" s="19"/>
      <c r="E38" s="17"/>
      <c r="F38" s="18"/>
      <c r="G38" s="18"/>
      <c r="H38" s="20"/>
      <c r="I38" s="17"/>
      <c r="J38" s="19"/>
      <c r="K38" s="19"/>
      <c r="L38" s="17"/>
      <c r="M38" s="19"/>
      <c r="N38" s="17"/>
      <c r="O38" s="17"/>
    </row>
    <row r="39" spans="1:131" ht="14.5" x14ac:dyDescent="0.25">
      <c r="A39" s="17"/>
      <c r="B39" s="37"/>
      <c r="C39" s="17"/>
      <c r="D39" s="19"/>
      <c r="E39" s="17"/>
      <c r="F39" s="18"/>
      <c r="G39" s="18"/>
      <c r="H39" s="18"/>
      <c r="I39" s="20"/>
      <c r="J39" s="19"/>
      <c r="K39" s="19"/>
      <c r="L39" s="27"/>
      <c r="M39" s="27"/>
      <c r="N39" s="27"/>
      <c r="O39" s="27"/>
    </row>
    <row r="40" spans="1:131" ht="14.5" x14ac:dyDescent="0.25">
      <c r="A40" s="19"/>
      <c r="B40" s="37"/>
      <c r="C40" s="17"/>
      <c r="D40" s="34"/>
      <c r="E40" s="17"/>
      <c r="F40" s="22"/>
      <c r="G40" s="23"/>
      <c r="H40" s="17"/>
      <c r="I40" s="17"/>
      <c r="J40" s="27" t="s">
        <v>26</v>
      </c>
      <c r="K40" s="27"/>
      <c r="L40" s="26"/>
      <c r="M40" s="26"/>
      <c r="N40" s="26"/>
      <c r="O40" s="26"/>
    </row>
    <row r="41" spans="1:131" x14ac:dyDescent="0.25">
      <c r="A41" s="19"/>
      <c r="B41" s="37"/>
      <c r="C41" s="17"/>
      <c r="D41" s="34"/>
      <c r="E41" s="17"/>
      <c r="F41" s="17"/>
      <c r="G41" s="17"/>
      <c r="H41" s="17"/>
      <c r="I41" s="17"/>
      <c r="J41" s="26" t="s">
        <v>27</v>
      </c>
      <c r="K41" s="26"/>
      <c r="L41" s="26"/>
      <c r="M41" s="26"/>
      <c r="N41" s="26"/>
      <c r="O41" s="26"/>
    </row>
    <row r="42" spans="1:131" x14ac:dyDescent="0.25">
      <c r="A42" s="19"/>
      <c r="B42" s="37"/>
      <c r="C42" s="17"/>
      <c r="D42" s="19"/>
      <c r="E42" s="17"/>
      <c r="F42" s="17"/>
      <c r="G42" s="17"/>
      <c r="H42" s="17"/>
      <c r="I42" s="17"/>
      <c r="J42" s="26" t="s">
        <v>28</v>
      </c>
      <c r="K42" s="26"/>
    </row>
    <row r="46" spans="1:131" x14ac:dyDescent="0.25">
      <c r="D46" s="40"/>
    </row>
  </sheetData>
  <mergeCells count="45">
    <mergeCell ref="B34:E34"/>
    <mergeCell ref="O5:O6"/>
    <mergeCell ref="K5:K6"/>
    <mergeCell ref="L5:L6"/>
    <mergeCell ref="N5:N6"/>
    <mergeCell ref="D5:D6"/>
    <mergeCell ref="E5:E6"/>
    <mergeCell ref="F5:G5"/>
    <mergeCell ref="H5:I5"/>
    <mergeCell ref="J21:J25"/>
    <mergeCell ref="K21:K25"/>
    <mergeCell ref="L21:L25"/>
    <mergeCell ref="M21:M25"/>
    <mergeCell ref="K10:K11"/>
    <mergeCell ref="N26:N30"/>
    <mergeCell ref="O26:O30"/>
    <mergeCell ref="A1:O1"/>
    <mergeCell ref="A2:O2"/>
    <mergeCell ref="A3:O3"/>
    <mergeCell ref="A32:H32"/>
    <mergeCell ref="A31:F31"/>
    <mergeCell ref="A5:A6"/>
    <mergeCell ref="B5:B6"/>
    <mergeCell ref="C5:C6"/>
    <mergeCell ref="A26:A27"/>
    <mergeCell ref="A10:A11"/>
    <mergeCell ref="A22:A25"/>
    <mergeCell ref="N21:N25"/>
    <mergeCell ref="O21:O25"/>
    <mergeCell ref="L10:L11"/>
    <mergeCell ref="M10:M11"/>
    <mergeCell ref="N10:N11"/>
    <mergeCell ref="O10:O11"/>
    <mergeCell ref="A28:A30"/>
    <mergeCell ref="J26:J30"/>
    <mergeCell ref="K26:K30"/>
    <mergeCell ref="L26:L30"/>
    <mergeCell ref="M26:M30"/>
    <mergeCell ref="J10:J11"/>
    <mergeCell ref="J13:J17"/>
    <mergeCell ref="K13:K17"/>
    <mergeCell ref="L13:L17"/>
    <mergeCell ref="M13:M17"/>
    <mergeCell ref="N13:N17"/>
    <mergeCell ref="O13:O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ignoredErrors>
    <ignoredError sqref="A7:B22 B26 B23:B24 B25 A28:B28 B27 B29:B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3ef4d09-7a27-477e-abfe-88d2d0877d32"/>
    <ds:schemaRef ds:uri="b0e90202-8514-490b-aa47-458e66aada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2021-04-30T08:40:53Z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