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710_Stanice_katodove_ochrany\"/>
    </mc:Choice>
  </mc:AlternateContent>
  <xr:revisionPtr revIDLastSave="0" documentId="13_ncr:1_{54A02912-7763-4204-B3C7-E47E52BB7885}" xr6:coauthVersionLast="36" xr6:coauthVersionMax="45" xr10:uidLastSave="{00000000-0000-0000-0000-000000000000}"/>
  <bookViews>
    <workbookView xWindow="0" yWindow="0" windowWidth="28800" windowHeight="12075" tabRatio="500" xr2:uid="{00000000-000D-0000-FFFF-FFFF00000000}"/>
  </bookViews>
  <sheets>
    <sheet name="Krycí list" sheetId="1" r:id="rId1"/>
    <sheet name="VzorPolozky" sheetId="2" state="hidden" r:id="rId2"/>
    <sheet name="Položky" sheetId="3" r:id="rId3"/>
  </sheets>
  <definedNames>
    <definedName name="cisloobjektu">#REF!</definedName>
    <definedName name="CisloRozpoctu">'Krycí list'!$C$9</definedName>
    <definedName name="cislostavby">'Krycí list'!$B$15</definedName>
    <definedName name="Dil">#REF!</definedName>
    <definedName name="JKSO">'Krycí list'!$G$9</definedName>
    <definedName name="MJ">'Krycí list'!$G$12</definedName>
    <definedName name="NazevDilu">#REF!</definedName>
    <definedName name="nazevobjektu">'Krycí list'!$C$12</definedName>
    <definedName name="NazevRozpoctu">'Krycí list'!$D$9</definedName>
    <definedName name="nazevstavby">'Krycí list'!$C$15</definedName>
    <definedName name="Objednatel">'Krycí list'!$C$17</definedName>
    <definedName name="_xlnm.Print_Area" localSheetId="0">'Krycí list'!$A$1:$H$38</definedName>
    <definedName name="_xlnm.Print_Area" localSheetId="2">Položky!$A$1:$Q$61</definedName>
    <definedName name="PocetMJ">'Krycí list'!$G$14</definedName>
    <definedName name="Poznamka">#REF!</definedName>
    <definedName name="Projektant">'Krycí list'!$C$16</definedName>
    <definedName name="Rozpoctoval">'Krycí list'!$C$19</definedName>
    <definedName name="SazbaDPH1">'Krycí list'!$C$32</definedName>
    <definedName name="SazbaDPH2">'Krycí list'!$C$34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list'!$G$18</definedName>
    <definedName name="Zaklad22">'Krycí list'!$F$34</definedName>
    <definedName name="Zaklad5">'Krycí list'!$F$32</definedName>
    <definedName name="Zaokrouhleni">'Krycí list'!$F$36</definedName>
    <definedName name="Zhotovitel">'Krycí list'!$C$18:$E$18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P60" i="3" l="1"/>
  <c r="G22" i="1" s="1"/>
  <c r="F34" i="1" s="1"/>
  <c r="C35" i="1"/>
  <c r="C33" i="1"/>
  <c r="F35" i="1" l="1"/>
  <c r="F37" i="1" s="1"/>
</calcChain>
</file>

<file path=xl/sharedStrings.xml><?xml version="1.0" encoding="utf-8"?>
<sst xmlns="http://schemas.openxmlformats.org/spreadsheetml/2006/main" count="182" uniqueCount="123">
  <si>
    <t>Položkový rozpočet</t>
  </si>
  <si>
    <t>Rozpočet</t>
  </si>
  <si>
    <t>2B</t>
  </si>
  <si>
    <t>Ro_EkF_IO710_katod</t>
  </si>
  <si>
    <t xml:space="preserve">JKSO </t>
  </si>
  <si>
    <t>SKAO Li3</t>
  </si>
  <si>
    <t>Objekt</t>
  </si>
  <si>
    <t>Název objektu</t>
  </si>
  <si>
    <t xml:space="preserve">SKP </t>
  </si>
  <si>
    <t>IO 710</t>
  </si>
  <si>
    <t>Stanice katodické ochrany</t>
  </si>
  <si>
    <t>Měrná jednotka</t>
  </si>
  <si>
    <t>IO 710.2</t>
  </si>
  <si>
    <t>Diagnostika katodické ochrany</t>
  </si>
  <si>
    <t>Stavba</t>
  </si>
  <si>
    <t>Název stavby</t>
  </si>
  <si>
    <t>Počet jednotek</t>
  </si>
  <si>
    <t>Nová budova EkF - přístavba H v areálu VŠB-TUO</t>
  </si>
  <si>
    <t>Náklady na m.j.</t>
  </si>
  <si>
    <t>Projektant</t>
  </si>
  <si>
    <t>CHVÁLEK ATELIER</t>
  </si>
  <si>
    <t>Objednatel</t>
  </si>
  <si>
    <t>Vysoká škola báňská - Technická univerzita Ostrava</t>
  </si>
  <si>
    <t>Typ rozpočtu</t>
  </si>
  <si>
    <t>projekční</t>
  </si>
  <si>
    <t>Dodavatel</t>
  </si>
  <si>
    <t xml:space="preserve">Zakázkové číslo </t>
  </si>
  <si>
    <t>19-015-5</t>
  </si>
  <si>
    <t>Rozpočtoval</t>
  </si>
  <si>
    <t>JEKU, s.r.o.</t>
  </si>
  <si>
    <t>Ing. Kučera</t>
  </si>
  <si>
    <t>Ing. Dorda</t>
  </si>
  <si>
    <t>Počet listů</t>
  </si>
  <si>
    <t>Rozpis ceny</t>
  </si>
  <si>
    <t>Celkem</t>
  </si>
  <si>
    <t>Vypracoval</t>
  </si>
  <si>
    <t>Za zhotovitele</t>
  </si>
  <si>
    <t>Za objednatele</t>
  </si>
  <si>
    <t>Jméno :</t>
  </si>
  <si>
    <t xml:space="preserve">   Ing. Kučera</t>
  </si>
  <si>
    <t xml:space="preserve">   Ing. Dorda</t>
  </si>
  <si>
    <t xml:space="preserve">  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</si>
  <si>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</si>
  <si>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</si>
  <si>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</si>
  <si>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</si>
  <si>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</si>
  <si>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</si>
  <si>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</si>
  <si>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Zaokrouhlení</t>
  </si>
  <si>
    <t>CENA ZA OBJEKT CELKEM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</si>
  <si>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</si>
  <si>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</si>
  <si>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</si>
  <si>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</si>
  <si>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</si>
  <si>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</si>
  <si>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</si>
  <si>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</si>
  <si>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</si>
  <si>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</si>
  <si>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</si>
  <si>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Nová budova EkF - přístavba H v areálu VŠB-TUO - IO 710.2 Diagnostika (ochrana proti účinkům BP)</t>
  </si>
  <si>
    <t>p.č.</t>
  </si>
  <si>
    <t>popis položky</t>
  </si>
  <si>
    <t>mj</t>
  </si>
  <si>
    <t>montáž</t>
  </si>
  <si>
    <t>materiál</t>
  </si>
  <si>
    <t>cena celkem</t>
  </si>
  <si>
    <t>jedn.c.</t>
  </si>
  <si>
    <t>Spodní stavba - diagnostika</t>
  </si>
  <si>
    <t>elektroda CMS (JEKU)</t>
  </si>
  <si>
    <t>m</t>
  </si>
  <si>
    <t>kabel CMS - CYKY 4x1,5</t>
  </si>
  <si>
    <t>elektroda CPMP (JEKU)</t>
  </si>
  <si>
    <t>ks</t>
  </si>
  <si>
    <t>kabel CPMP - CYKY 12x1,5</t>
  </si>
  <si>
    <t>měřidlo měrného odporu betonu Ro</t>
  </si>
  <si>
    <t>kabel Ro CYKY 5x1,5</t>
  </si>
  <si>
    <t>sonda ERE</t>
  </si>
  <si>
    <t>kabel ERE včetně zakončení</t>
  </si>
  <si>
    <t>univerzální měřič koroze VŠCHT</t>
  </si>
  <si>
    <t>kabel VŠCHT - CYKY 12x1,5</t>
  </si>
  <si>
    <t>čidlo korozní rychlosti CORRPOL - SOK</t>
  </si>
  <si>
    <t xml:space="preserve">kabel SOK včetně zakončení </t>
  </si>
  <si>
    <t>čidlo korozní rychlosti PROTECTOR - CW4</t>
  </si>
  <si>
    <t>kabel CW4 - CYKY 7x1,5</t>
  </si>
  <si>
    <t>čidlo korozní rychlosti PROTECTOR - CW6</t>
  </si>
  <si>
    <t>kabel CW6 - CYKY 7x1,5</t>
  </si>
  <si>
    <t>kabel CYKY 4x4</t>
  </si>
  <si>
    <t>DIN lišty</t>
  </si>
  <si>
    <t>kabel CYKY 4x6</t>
  </si>
  <si>
    <t>kabel CYKY 3Cx2,5</t>
  </si>
  <si>
    <t>TCEPKPFLE 2,5xN0,8</t>
  </si>
  <si>
    <t>průchodka HSI 150</t>
  </si>
  <si>
    <t>svorky do krabice WIEL 280800</t>
  </si>
  <si>
    <t>skříně měření</t>
  </si>
  <si>
    <t>popisy skříní</t>
  </si>
  <si>
    <t>svorky pro přechod z výztuže</t>
  </si>
  <si>
    <t>navaření vývodů z výztuže</t>
  </si>
  <si>
    <t>rádlovací drát prům 6</t>
  </si>
  <si>
    <t xml:space="preserve">šrouby, silikon, drobný materiál, příchytky </t>
  </si>
  <si>
    <t>kpl</t>
  </si>
  <si>
    <t>instalace po etapách - doprava</t>
  </si>
  <si>
    <t>Diagnostika a přenos dat</t>
  </si>
  <si>
    <t>PC jednotka, controller</t>
  </si>
  <si>
    <t xml:space="preserve">BUS Interface </t>
  </si>
  <si>
    <t>P QUICK převodník převodní napětí</t>
  </si>
  <si>
    <t>P4 QUICK převodník  napětí</t>
  </si>
  <si>
    <t>CorroWatch převodník korozní rychlost</t>
  </si>
  <si>
    <t xml:space="preserve">Interface Power napájecí jednotka </t>
  </si>
  <si>
    <t>UTP cat 6</t>
  </si>
  <si>
    <t>Project Manager software</t>
  </si>
  <si>
    <t>bus plug left/MC HS 85366990</t>
  </si>
  <si>
    <t>bus plug right/MC HS 85366990</t>
  </si>
  <si>
    <t xml:space="preserve">Web Console - initial set-up fee </t>
  </si>
  <si>
    <t>Web Console Desktop Release one project</t>
  </si>
  <si>
    <t>měřicí ústředna GL 840-WV 20 k.,+bat</t>
  </si>
  <si>
    <t xml:space="preserve">zprovoznění datové přenosu na dispečinku, vizualice  </t>
  </si>
  <si>
    <t xml:space="preserve">PD skutečného provedení, dokladová část  </t>
  </si>
  <si>
    <t>měření v průběhu stavby vč. protokolu</t>
  </si>
  <si>
    <t>měření po dokončení stavby včetně závěrečné zprávy dle DEM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</si>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</sst>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See Note  &quot;#"/>
    <numFmt numFmtId="165" formatCode="&quot;$ &quot;#,##0"/>
    <numFmt numFmtId="166" formatCode="#,##0.00\ [$CZK]"/>
    <numFmt numFmtId="167" formatCode="#,##0.00000"/>
    <numFmt numFmtId="168" formatCode="#,##0.00&quot; Kč&quot;"/>
  </numFmts>
  <fonts count="56" x14ac:knownFonts="1">
    <font>
      <sz val="10"/>
      <name val="Arial CE"/>
      <charset val="238"/>
    </font>
    <font>
      <sz val="10"/>
      <name val="Arial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8"/>
      <color rgb="FF000000"/>
      <name val="Arial CE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b/>
      <sz val="12"/>
      <color rgb="FF0000FF"/>
      <name val="Arial CE"/>
      <family val="2"/>
      <charset val="238"/>
    </font>
    <font>
      <b/>
      <sz val="10"/>
      <color rgb="FF008000"/>
      <name val="Arial CE"/>
      <family val="2"/>
      <charset val="238"/>
    </font>
    <font>
      <b/>
      <sz val="10"/>
      <name val="Arial CE"/>
      <family val="2"/>
      <charset val="238"/>
    </font>
    <font>
      <b/>
      <sz val="9.75"/>
      <name val="Arial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FF"/>
      <name val="Arial CE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993300"/>
      <name val="Calibr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8"/>
      <color rgb="FF003366"/>
      <name val="Cambria"/>
      <family val="2"/>
      <charset val="238"/>
    </font>
    <font>
      <sz val="8"/>
      <name val="Arial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505050"/>
      <name val="Calibri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000080"/>
      <name val="Times New Roman"/>
      <family val="1"/>
      <charset val="238"/>
    </font>
    <font>
      <b/>
      <sz val="24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FFFFFF"/>
      <name val="Arial CE"/>
      <family val="2"/>
      <charset val="238"/>
    </font>
    <font>
      <u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b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sz val="9"/>
      <name val="Arial"/>
      <family val="2"/>
      <charset val="238"/>
    </font>
    <font>
      <sz val="10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DFDFDF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FDFD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66D9D9"/>
      </patternFill>
    </fill>
    <fill>
      <patternFill patternType="solid">
        <fgColor rgb="FFFF9900"/>
        <bgColor rgb="FFFFCC00"/>
      </patternFill>
    </fill>
    <fill>
      <patternFill patternType="solid">
        <fgColor rgb="FF66D9D9"/>
        <bgColor rgb="FF33CCCC"/>
      </patternFill>
    </fill>
    <fill>
      <patternFill patternType="solid">
        <fgColor rgb="FFFF4040"/>
        <bgColor rgb="FFFF6600"/>
      </patternFill>
    </fill>
    <fill>
      <patternFill patternType="solid">
        <fgColor rgb="FF66B38D"/>
        <bgColor rgb="FF969696"/>
      </patternFill>
    </fill>
    <fill>
      <patternFill patternType="solid">
        <fgColor rgb="FFDFDFDF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FF404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4040"/>
      </patternFill>
    </fill>
  </fills>
  <borders count="86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505050"/>
      </left>
      <right style="double">
        <color rgb="FF505050"/>
      </right>
      <top style="double">
        <color rgb="FF505050"/>
      </top>
      <bottom style="double">
        <color rgb="FF50505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</borders>
  <cellStyleXfs count="116">
    <xf numFmtId="0" fontId="0" fillId="0" borderId="0"/>
    <xf numFmtId="0" fontId="2" fillId="2" borderId="0" applyBorder="0" applyAlignment="0" applyProtection="0"/>
    <xf numFmtId="0" fontId="2" fillId="3" borderId="0" applyBorder="0" applyAlignment="0" applyProtection="0"/>
    <xf numFmtId="0" fontId="2" fillId="4" borderId="0" applyBorder="0" applyAlignment="0" applyProtection="0"/>
    <xf numFmtId="0" fontId="2" fillId="5" borderId="0" applyBorder="0" applyAlignment="0" applyProtection="0"/>
    <xf numFmtId="0" fontId="2" fillId="6" borderId="0" applyBorder="0" applyAlignment="0" applyProtection="0"/>
    <xf numFmtId="0" fontId="2" fillId="7" borderId="0" applyBorder="0" applyAlignment="0" applyProtection="0"/>
    <xf numFmtId="0" fontId="2" fillId="2" borderId="0" applyBorder="0" applyAlignment="0" applyProtection="0"/>
    <xf numFmtId="0" fontId="2" fillId="3" borderId="0" applyBorder="0" applyAlignment="0" applyProtection="0"/>
    <xf numFmtId="0" fontId="2" fillId="4" borderId="0" applyBorder="0" applyAlignment="0" applyProtection="0"/>
    <xf numFmtId="0" fontId="2" fillId="5" borderId="0" applyBorder="0" applyAlignment="0" applyProtection="0"/>
    <xf numFmtId="0" fontId="2" fillId="6" borderId="0" applyBorder="0" applyAlignment="0" applyProtection="0"/>
    <xf numFmtId="0" fontId="2" fillId="7" borderId="0" applyBorder="0" applyAlignment="0" applyProtection="0"/>
    <xf numFmtId="0" fontId="2" fillId="8" borderId="0" applyBorder="0" applyAlignment="0" applyProtection="0"/>
    <xf numFmtId="0" fontId="2" fillId="9" borderId="0" applyBorder="0" applyAlignment="0" applyProtection="0"/>
    <xf numFmtId="0" fontId="2" fillId="10" borderId="0" applyBorder="0" applyAlignment="0" applyProtection="0"/>
    <xf numFmtId="0" fontId="2" fillId="5" borderId="0" applyBorder="0" applyAlignment="0" applyProtection="0"/>
    <xf numFmtId="0" fontId="2" fillId="8" borderId="0" applyBorder="0" applyAlignment="0" applyProtection="0"/>
    <xf numFmtId="0" fontId="2" fillId="11" borderId="0" applyBorder="0" applyAlignment="0" applyProtection="0"/>
    <xf numFmtId="0" fontId="2" fillId="8" borderId="0" applyBorder="0" applyAlignment="0" applyProtection="0"/>
    <xf numFmtId="0" fontId="2" fillId="9" borderId="0" applyBorder="0" applyAlignment="0" applyProtection="0"/>
    <xf numFmtId="0" fontId="2" fillId="10" borderId="0" applyBorder="0" applyAlignment="0" applyProtection="0"/>
    <xf numFmtId="0" fontId="2" fillId="5" borderId="0" applyBorder="0" applyAlignment="0" applyProtection="0"/>
    <xf numFmtId="0" fontId="2" fillId="8" borderId="0" applyBorder="0" applyAlignment="0" applyProtection="0"/>
    <xf numFmtId="0" fontId="2" fillId="11" borderId="0" applyBorder="0" applyAlignment="0" applyProtection="0"/>
    <xf numFmtId="0" fontId="3" fillId="12" borderId="0" applyBorder="0" applyAlignment="0" applyProtection="0"/>
    <xf numFmtId="0" fontId="3" fillId="9" borderId="0" applyBorder="0" applyAlignment="0" applyProtection="0"/>
    <xf numFmtId="0" fontId="3" fillId="10" borderId="0" applyBorder="0" applyAlignment="0" applyProtection="0"/>
    <xf numFmtId="0" fontId="3" fillId="13" borderId="0" applyBorder="0" applyAlignment="0" applyProtection="0"/>
    <xf numFmtId="0" fontId="3" fillId="14" borderId="0" applyBorder="0" applyAlignment="0" applyProtection="0"/>
    <xf numFmtId="0" fontId="3" fillId="15" borderId="0" applyBorder="0" applyAlignment="0" applyProtection="0"/>
    <xf numFmtId="0" fontId="3" fillId="12" borderId="0" applyBorder="0" applyAlignment="0" applyProtection="0"/>
    <xf numFmtId="0" fontId="3" fillId="9" borderId="0" applyBorder="0" applyAlignment="0" applyProtection="0"/>
    <xf numFmtId="0" fontId="3" fillId="10" borderId="0" applyBorder="0" applyAlignment="0" applyProtection="0"/>
    <xf numFmtId="0" fontId="3" fillId="13" borderId="0" applyBorder="0" applyAlignment="0" applyProtection="0"/>
    <xf numFmtId="0" fontId="3" fillId="14" borderId="0" applyBorder="0" applyAlignment="0" applyProtection="0"/>
    <xf numFmtId="0" fontId="3" fillId="15" borderId="0" applyBorder="0" applyAlignment="0" applyProtection="0"/>
    <xf numFmtId="0" fontId="2" fillId="2" borderId="0" applyBorder="0" applyAlignment="0" applyProtection="0"/>
    <xf numFmtId="0" fontId="2" fillId="8" borderId="0" applyBorder="0" applyAlignment="0" applyProtection="0"/>
    <xf numFmtId="0" fontId="3" fillId="12" borderId="0" applyBorder="0" applyAlignment="0" applyProtection="0"/>
    <xf numFmtId="0" fontId="2" fillId="3" borderId="0" applyBorder="0" applyAlignment="0" applyProtection="0"/>
    <xf numFmtId="0" fontId="2" fillId="9" borderId="0" applyBorder="0" applyAlignment="0" applyProtection="0"/>
    <xf numFmtId="0" fontId="3" fillId="9" borderId="0" applyBorder="0" applyAlignment="0" applyProtection="0"/>
    <xf numFmtId="0" fontId="2" fillId="4" borderId="0" applyBorder="0" applyAlignment="0" applyProtection="0"/>
    <xf numFmtId="0" fontId="2" fillId="10" borderId="0" applyBorder="0" applyAlignment="0" applyProtection="0"/>
    <xf numFmtId="0" fontId="3" fillId="10" borderId="0" applyBorder="0" applyAlignment="0" applyProtection="0"/>
    <xf numFmtId="0" fontId="2" fillId="5" borderId="0" applyBorder="0" applyAlignment="0" applyProtection="0"/>
    <xf numFmtId="0" fontId="2" fillId="5" borderId="0" applyBorder="0" applyAlignment="0" applyProtection="0"/>
    <xf numFmtId="0" fontId="3" fillId="13" borderId="0" applyBorder="0" applyAlignment="0" applyProtection="0"/>
    <xf numFmtId="0" fontId="2" fillId="6" borderId="0" applyBorder="0" applyAlignment="0" applyProtection="0"/>
    <xf numFmtId="0" fontId="2" fillId="8" borderId="0" applyBorder="0" applyAlignment="0" applyProtection="0"/>
    <xf numFmtId="0" fontId="3" fillId="14" borderId="0" applyBorder="0" applyAlignment="0" applyProtection="0"/>
    <xf numFmtId="0" fontId="2" fillId="7" borderId="0" applyBorder="0" applyAlignment="0" applyProtection="0"/>
    <xf numFmtId="0" fontId="2" fillId="11" borderId="0" applyBorder="0" applyAlignment="0" applyProtection="0"/>
    <xf numFmtId="0" fontId="3" fillId="15" borderId="0" applyBorder="0" applyAlignment="0" applyProtection="0"/>
    <xf numFmtId="0" fontId="4" fillId="0" borderId="0" applyBorder="0" applyAlignment="0"/>
    <xf numFmtId="0" fontId="5" fillId="0" borderId="1" applyAlignment="0" applyProtection="0"/>
    <xf numFmtId="0" fontId="6" fillId="3" borderId="0" applyBorder="0" applyAlignment="0" applyProtection="0"/>
    <xf numFmtId="0" fontId="5" fillId="16" borderId="0" applyBorder="0" applyAlignment="0" applyProtection="0"/>
    <xf numFmtId="0" fontId="5" fillId="17" borderId="0" applyBorder="0" applyAlignment="0" applyProtection="0"/>
    <xf numFmtId="0" fontId="5" fillId="18" borderId="0" applyBorder="0" applyAlignment="0" applyProtection="0"/>
    <xf numFmtId="0" fontId="7" fillId="0" borderId="0"/>
    <xf numFmtId="3" fontId="8" fillId="0" borderId="0">
      <alignment vertical="top"/>
    </xf>
    <xf numFmtId="2" fontId="9" fillId="19" borderId="2">
      <alignment horizontal="left"/>
      <protection locked="0"/>
    </xf>
    <xf numFmtId="0" fontId="10" fillId="0" borderId="0"/>
    <xf numFmtId="0" fontId="11" fillId="0" borderId="0"/>
    <xf numFmtId="0" fontId="12" fillId="0" borderId="0"/>
    <xf numFmtId="2" fontId="13" fillId="0" borderId="3">
      <alignment horizontal="center" vertical="center"/>
    </xf>
    <xf numFmtId="0" fontId="14" fillId="20" borderId="4" applyAlignment="0" applyProtection="0"/>
    <xf numFmtId="0" fontId="15" fillId="0" borderId="0"/>
    <xf numFmtId="0" fontId="16" fillId="0" borderId="5" applyAlignment="0" applyProtection="0"/>
    <xf numFmtId="0" fontId="17" fillId="0" borderId="6" applyAlignment="0" applyProtection="0"/>
    <xf numFmtId="0" fontId="18" fillId="0" borderId="7" applyAlignment="0" applyProtection="0"/>
    <xf numFmtId="0" fontId="18" fillId="0" borderId="0" applyBorder="0" applyAlignment="0" applyProtection="0"/>
    <xf numFmtId="0" fontId="19" fillId="21" borderId="0" applyBorder="0" applyAlignment="0" applyProtection="0"/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1" fillId="0" borderId="0" applyAlignment="0">
      <protection locked="0"/>
    </xf>
    <xf numFmtId="0" fontId="21" fillId="0" borderId="0"/>
    <xf numFmtId="0" fontId="22" fillId="0" borderId="0"/>
    <xf numFmtId="0" fontId="20" fillId="0" borderId="0" applyAlignment="0">
      <protection locked="0"/>
    </xf>
    <xf numFmtId="0" fontId="20" fillId="0" borderId="0" applyAlignment="0">
      <protection locked="0"/>
    </xf>
    <xf numFmtId="0" fontId="23" fillId="0" borderId="0"/>
    <xf numFmtId="0" fontId="21" fillId="0" borderId="0" applyAlignment="0">
      <protection locked="0"/>
    </xf>
    <xf numFmtId="0" fontId="21" fillId="0" borderId="0" applyAlignment="0">
      <protection locked="0"/>
    </xf>
    <xf numFmtId="0" fontId="21" fillId="0" borderId="0" applyAlignment="0">
      <protection locked="0"/>
    </xf>
    <xf numFmtId="0" fontId="21" fillId="0" borderId="0" applyAlignment="0">
      <protection locked="0"/>
    </xf>
    <xf numFmtId="0" fontId="21" fillId="0" borderId="0" applyAlignment="0">
      <protection locked="0"/>
    </xf>
    <xf numFmtId="0" fontId="21" fillId="0" borderId="0" applyAlignment="0">
      <protection locked="0"/>
    </xf>
    <xf numFmtId="0" fontId="1" fillId="0" borderId="0"/>
    <xf numFmtId="0" fontId="9" fillId="0" borderId="0">
      <alignment horizontal="center"/>
    </xf>
    <xf numFmtId="0" fontId="24" fillId="0" borderId="0" applyBorder="0" applyAlignment="0" applyProtection="0"/>
    <xf numFmtId="164" fontId="25" fillId="0" borderId="0">
      <alignment horizontal="left"/>
    </xf>
    <xf numFmtId="3" fontId="26" fillId="0" borderId="0">
      <alignment vertical="top"/>
    </xf>
    <xf numFmtId="0" fontId="55" fillId="22" borderId="8" applyAlignment="0" applyProtection="0"/>
    <xf numFmtId="165" fontId="27" fillId="0" borderId="0"/>
    <xf numFmtId="0" fontId="28" fillId="0" borderId="9" applyAlignment="0" applyProtection="0"/>
    <xf numFmtId="0" fontId="24" fillId="0" borderId="0" applyBorder="0" applyAlignment="0" applyProtection="0"/>
    <xf numFmtId="0" fontId="29" fillId="4" borderId="0" applyBorder="0" applyAlignment="0" applyProtection="0"/>
    <xf numFmtId="0" fontId="30" fillId="0" borderId="0" applyBorder="0" applyAlignment="0" applyProtection="0"/>
    <xf numFmtId="164" fontId="25" fillId="0" borderId="0">
      <alignment horizontal="left"/>
    </xf>
    <xf numFmtId="0" fontId="8" fillId="0" borderId="10"/>
    <xf numFmtId="0" fontId="31" fillId="7" borderId="11" applyAlignment="0" applyProtection="0"/>
    <xf numFmtId="0" fontId="32" fillId="0" borderId="0" applyBorder="0" applyAlignment="0" applyProtection="0"/>
    <xf numFmtId="0" fontId="33" fillId="23" borderId="11" applyAlignment="0" applyProtection="0"/>
    <xf numFmtId="0" fontId="34" fillId="23" borderId="12" applyAlignment="0" applyProtection="0"/>
    <xf numFmtId="0" fontId="3" fillId="24" borderId="0" applyBorder="0" applyAlignment="0" applyProtection="0"/>
    <xf numFmtId="0" fontId="3" fillId="25" borderId="0" applyBorder="0" applyAlignment="0" applyProtection="0"/>
    <xf numFmtId="0" fontId="3" fillId="26" borderId="0" applyBorder="0" applyAlignment="0" applyProtection="0"/>
    <xf numFmtId="0" fontId="3" fillId="13" borderId="0" applyBorder="0" applyAlignment="0" applyProtection="0"/>
    <xf numFmtId="0" fontId="3" fillId="14" borderId="0" applyBorder="0" applyAlignment="0" applyProtection="0"/>
    <xf numFmtId="0" fontId="3" fillId="27" borderId="0" applyBorder="0" applyAlignment="0" applyProtection="0"/>
    <xf numFmtId="0" fontId="6" fillId="3" borderId="0" applyBorder="0" applyAlignment="0" applyProtection="0"/>
  </cellStyleXfs>
  <cellXfs count="202">
    <xf numFmtId="0" fontId="0" fillId="0" borderId="0" xfId="0"/>
    <xf numFmtId="0" fontId="35" fillId="0" borderId="0" xfId="0" applyFont="1"/>
    <xf numFmtId="0" fontId="0" fillId="0" borderId="0" xfId="0" applyBorder="1"/>
    <xf numFmtId="0" fontId="3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35" fillId="0" borderId="0" xfId="0" applyFont="1" applyAlignment="1">
      <alignment wrapText="1"/>
    </xf>
    <xf numFmtId="0" fontId="38" fillId="0" borderId="14" xfId="0" applyFont="1" applyBorder="1" applyAlignment="1">
      <alignment horizontal="left"/>
    </xf>
    <xf numFmtId="49" fontId="39" fillId="23" borderId="15" xfId="0" applyNumberFormat="1" applyFont="1" applyFill="1" applyBorder="1" applyAlignment="1">
      <alignment horizontal="left"/>
    </xf>
    <xf numFmtId="0" fontId="40" fillId="0" borderId="17" xfId="0" applyFont="1" applyBorder="1"/>
    <xf numFmtId="0" fontId="40" fillId="0" borderId="18" xfId="0" applyFont="1" applyBorder="1" applyAlignment="1">
      <alignment horizontal="left"/>
    </xf>
    <xf numFmtId="49" fontId="35" fillId="0" borderId="0" xfId="0" applyNumberFormat="1" applyFont="1" applyAlignment="1">
      <alignment wrapText="1"/>
    </xf>
    <xf numFmtId="0" fontId="23" fillId="0" borderId="19" xfId="0" applyFont="1" applyBorder="1"/>
    <xf numFmtId="0" fontId="40" fillId="0" borderId="20" xfId="0" applyFont="1" applyBorder="1"/>
    <xf numFmtId="0" fontId="40" fillId="0" borderId="21" xfId="0" applyFont="1" applyBorder="1"/>
    <xf numFmtId="0" fontId="40" fillId="0" borderId="3" xfId="0" applyFont="1" applyBorder="1"/>
    <xf numFmtId="0" fontId="40" fillId="0" borderId="22" xfId="0" applyFont="1" applyBorder="1" applyAlignment="1">
      <alignment horizontal="left"/>
    </xf>
    <xf numFmtId="0" fontId="38" fillId="0" borderId="23" xfId="0" applyFont="1" applyBorder="1"/>
    <xf numFmtId="0" fontId="40" fillId="0" borderId="24" xfId="0" applyFont="1" applyBorder="1"/>
    <xf numFmtId="0" fontId="40" fillId="0" borderId="25" xfId="0" applyFont="1" applyBorder="1"/>
    <xf numFmtId="0" fontId="40" fillId="0" borderId="26" xfId="0" applyFont="1" applyBorder="1"/>
    <xf numFmtId="0" fontId="12" fillId="23" borderId="27" xfId="0" applyFont="1" applyFill="1" applyBorder="1"/>
    <xf numFmtId="0" fontId="12" fillId="23" borderId="28" xfId="0" applyFont="1" applyFill="1" applyBorder="1"/>
    <xf numFmtId="0" fontId="38" fillId="0" borderId="29" xfId="0" applyFont="1" applyBorder="1"/>
    <xf numFmtId="0" fontId="40" fillId="0" borderId="3" xfId="0" applyFont="1" applyBorder="1"/>
    <xf numFmtId="0" fontId="40" fillId="0" borderId="22" xfId="0" applyFont="1" applyBorder="1" applyAlignment="1">
      <alignment horizontal="right"/>
    </xf>
    <xf numFmtId="0" fontId="0" fillId="0" borderId="0" xfId="0"/>
    <xf numFmtId="49" fontId="38" fillId="23" borderId="27" xfId="0" applyNumberFormat="1" applyFont="1" applyFill="1" applyBorder="1"/>
    <xf numFmtId="49" fontId="40" fillId="0" borderId="3" xfId="0" applyNumberFormat="1" applyFont="1" applyBorder="1" applyAlignment="1">
      <alignment horizontal="left"/>
    </xf>
    <xf numFmtId="0" fontId="40" fillId="0" borderId="27" xfId="0" applyFont="1" applyBorder="1" applyAlignment="1"/>
    <xf numFmtId="0" fontId="40" fillId="0" borderId="30" xfId="0" applyFont="1" applyBorder="1" applyAlignment="1"/>
    <xf numFmtId="0" fontId="40" fillId="0" borderId="29" xfId="0" applyFont="1" applyBorder="1"/>
    <xf numFmtId="0" fontId="40" fillId="0" borderId="3" xfId="0" applyFont="1" applyBorder="1" applyAlignment="1">
      <alignment horizontal="left"/>
    </xf>
    <xf numFmtId="0" fontId="40" fillId="0" borderId="3" xfId="0" applyFont="1" applyBorder="1"/>
    <xf numFmtId="0" fontId="40" fillId="0" borderId="30" xfId="0" applyFont="1" applyBorder="1" applyAlignment="1">
      <alignment horizontal="left"/>
    </xf>
    <xf numFmtId="0" fontId="23" fillId="0" borderId="0" xfId="0" applyFont="1" applyBorder="1" applyAlignment="1"/>
    <xf numFmtId="0" fontId="35" fillId="0" borderId="0" xfId="0" applyFont="1" applyAlignment="1">
      <alignment horizontal="right" wrapText="1"/>
    </xf>
    <xf numFmtId="0" fontId="40" fillId="0" borderId="3" xfId="0" applyFont="1" applyBorder="1" applyAlignment="1"/>
    <xf numFmtId="49" fontId="40" fillId="0" borderId="30" xfId="0" applyNumberFormat="1" applyFont="1" applyBorder="1" applyAlignment="1">
      <alignment horizontal="left"/>
    </xf>
    <xf numFmtId="3" fontId="0" fillId="0" borderId="0" xfId="0" applyNumberFormat="1"/>
    <xf numFmtId="0" fontId="40" fillId="0" borderId="27" xfId="0" applyFont="1" applyBorder="1"/>
    <xf numFmtId="49" fontId="40" fillId="0" borderId="2" xfId="0" applyNumberFormat="1" applyFont="1" applyBorder="1" applyAlignment="1">
      <alignment horizontal="left"/>
    </xf>
    <xf numFmtId="0" fontId="40" fillId="0" borderId="2" xfId="0" applyFont="1" applyBorder="1" applyAlignment="1">
      <alignment horizontal="left"/>
    </xf>
    <xf numFmtId="0" fontId="40" fillId="0" borderId="31" xfId="0" applyFont="1" applyBorder="1" applyAlignment="1">
      <alignment horizontal="left"/>
    </xf>
    <xf numFmtId="0" fontId="40" fillId="0" borderId="32" xfId="0" applyFont="1" applyBorder="1" applyAlignment="1">
      <alignment horizontal="right"/>
    </xf>
    <xf numFmtId="0" fontId="35" fillId="0" borderId="0" xfId="0" applyFont="1" applyAlignment="1">
      <alignment horizontal="left" wrapText="1"/>
    </xf>
    <xf numFmtId="0" fontId="12" fillId="23" borderId="34" xfId="0" applyFont="1" applyFill="1" applyBorder="1" applyAlignment="1">
      <alignment horizontal="left"/>
    </xf>
    <xf numFmtId="0" fontId="0" fillId="23" borderId="35" xfId="0" applyFill="1" applyBorder="1" applyAlignment="1">
      <alignment horizontal="center"/>
    </xf>
    <xf numFmtId="0" fontId="12" fillId="23" borderId="36" xfId="0" applyFont="1" applyFill="1" applyBorder="1" applyAlignment="1">
      <alignment horizontal="center"/>
    </xf>
    <xf numFmtId="0" fontId="23" fillId="23" borderId="36" xfId="0" applyFont="1" applyFill="1" applyBorder="1" applyAlignment="1">
      <alignment horizontal="right"/>
    </xf>
    <xf numFmtId="0" fontId="23" fillId="23" borderId="37" xfId="0" applyFont="1" applyFill="1" applyBorder="1" applyAlignment="1">
      <alignment horizontal="right"/>
    </xf>
    <xf numFmtId="0" fontId="0" fillId="0" borderId="38" xfId="0" applyBorder="1"/>
    <xf numFmtId="0" fontId="0" fillId="0" borderId="39" xfId="0" applyBorder="1" applyAlignment="1"/>
    <xf numFmtId="0" fontId="0" fillId="0" borderId="40" xfId="0" applyBorder="1"/>
    <xf numFmtId="4" fontId="0" fillId="0" borderId="41" xfId="0" applyNumberFormat="1" applyBorder="1"/>
    <xf numFmtId="4" fontId="0" fillId="0" borderId="39" xfId="0" applyNumberFormat="1" applyBorder="1"/>
    <xf numFmtId="0" fontId="0" fillId="0" borderId="42" xfId="0" applyBorder="1"/>
    <xf numFmtId="3" fontId="0" fillId="0" borderId="39" xfId="0" applyNumberFormat="1" applyBorder="1"/>
    <xf numFmtId="0" fontId="0" fillId="0" borderId="43" xfId="0" applyBorder="1" applyAlignment="1">
      <alignment horizontal="center" shrinkToFit="1"/>
    </xf>
    <xf numFmtId="4" fontId="0" fillId="0" borderId="44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4" fontId="0" fillId="0" borderId="47" xfId="0" applyNumberFormat="1" applyBorder="1"/>
    <xf numFmtId="0" fontId="38" fillId="23" borderId="48" xfId="0" applyFont="1" applyFill="1" applyBorder="1"/>
    <xf numFmtId="0" fontId="38" fillId="23" borderId="16" xfId="0" applyFont="1" applyFill="1" applyBorder="1"/>
    <xf numFmtId="0" fontId="38" fillId="23" borderId="15" xfId="0" applyFont="1" applyFill="1" applyBorder="1"/>
    <xf numFmtId="0" fontId="38" fillId="23" borderId="49" xfId="0" applyFont="1" applyFill="1" applyBorder="1"/>
    <xf numFmtId="0" fontId="38" fillId="23" borderId="50" xfId="0" applyFont="1" applyFill="1" applyBorder="1"/>
    <xf numFmtId="0" fontId="0" fillId="23" borderId="38" xfId="0" applyFont="1" applyFill="1" applyBorder="1"/>
    <xf numFmtId="0" fontId="0" fillId="23" borderId="39" xfId="0" applyFill="1" applyBorder="1"/>
    <xf numFmtId="0" fontId="0" fillId="23" borderId="0" xfId="0" applyFont="1" applyFill="1" applyBorder="1"/>
    <xf numFmtId="0" fontId="0" fillId="23" borderId="42" xfId="0" applyFont="1" applyFill="1" applyBorder="1"/>
    <xf numFmtId="0" fontId="0" fillId="23" borderId="41" xfId="0" applyFill="1" applyBorder="1"/>
    <xf numFmtId="0" fontId="0" fillId="0" borderId="39" xfId="0" applyBorder="1"/>
    <xf numFmtId="0" fontId="0" fillId="0" borderId="41" xfId="0" applyBorder="1"/>
    <xf numFmtId="14" fontId="0" fillId="0" borderId="39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53" xfId="0" applyFont="1" applyBorder="1"/>
    <xf numFmtId="0" fontId="0" fillId="0" borderId="19" xfId="0" applyFont="1" applyBorder="1"/>
    <xf numFmtId="1" fontId="0" fillId="0" borderId="21" xfId="0" applyNumberFormat="1" applyBorder="1" applyAlignment="1">
      <alignment horizontal="right"/>
    </xf>
    <xf numFmtId="0" fontId="0" fillId="0" borderId="20" xfId="0" applyFont="1" applyBorder="1"/>
    <xf numFmtId="0" fontId="0" fillId="0" borderId="21" xfId="0" applyBorder="1"/>
    <xf numFmtId="0" fontId="42" fillId="0" borderId="0" xfId="0" applyFont="1"/>
    <xf numFmtId="0" fontId="43" fillId="0" borderId="0" xfId="0" applyFont="1"/>
    <xf numFmtId="0" fontId="4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56" xfId="0" applyFont="1" applyBorder="1" applyAlignment="1">
      <alignment vertical="top"/>
    </xf>
    <xf numFmtId="49" fontId="0" fillId="0" borderId="57" xfId="0" applyNumberFormat="1" applyBorder="1" applyAlignment="1">
      <alignment vertical="top"/>
    </xf>
    <xf numFmtId="0" fontId="0" fillId="0" borderId="59" xfId="0" applyFont="1" applyBorder="1" applyAlignment="1">
      <alignment vertical="top"/>
    </xf>
    <xf numFmtId="49" fontId="0" fillId="0" borderId="25" xfId="0" applyNumberFormat="1" applyBorder="1" applyAlignment="1">
      <alignment vertical="top"/>
    </xf>
    <xf numFmtId="0" fontId="0" fillId="0" borderId="61" xfId="0" applyFont="1" applyBorder="1" applyAlignment="1">
      <alignment vertical="top"/>
    </xf>
    <xf numFmtId="49" fontId="0" fillId="0" borderId="6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3" borderId="64" xfId="0" applyFont="1" applyFill="1" applyBorder="1" applyAlignment="1">
      <alignment vertical="top"/>
    </xf>
    <xf numFmtId="0" fontId="0" fillId="23" borderId="65" xfId="0" applyFont="1" applyFill="1" applyBorder="1" applyAlignment="1">
      <alignment vertical="top"/>
    </xf>
    <xf numFmtId="0" fontId="0" fillId="23" borderId="66" xfId="0" applyFont="1" applyFill="1" applyBorder="1" applyAlignment="1">
      <alignment horizontal="left" vertical="top" wrapText="1"/>
    </xf>
    <xf numFmtId="0" fontId="0" fillId="23" borderId="66" xfId="0" applyFont="1" applyFill="1" applyBorder="1" applyAlignment="1">
      <alignment horizontal="center" vertical="top" shrinkToFit="1"/>
    </xf>
    <xf numFmtId="167" fontId="0" fillId="23" borderId="66" xfId="0" applyNumberFormat="1" applyFont="1" applyFill="1" applyBorder="1" applyAlignment="1">
      <alignment vertical="top"/>
    </xf>
    <xf numFmtId="4" fontId="0" fillId="23" borderId="66" xfId="0" applyNumberFormat="1" applyFont="1" applyFill="1" applyBorder="1" applyAlignment="1">
      <alignment vertical="top"/>
    </xf>
    <xf numFmtId="4" fontId="0" fillId="23" borderId="67" xfId="0" applyNumberFormat="1" applyFont="1" applyFill="1" applyBorder="1" applyAlignment="1">
      <alignment vertical="top"/>
    </xf>
    <xf numFmtId="0" fontId="0" fillId="0" borderId="43" xfId="0" applyBorder="1" applyAlignment="1">
      <alignment vertical="top"/>
    </xf>
    <xf numFmtId="0" fontId="0" fillId="0" borderId="45" xfId="0" applyBorder="1" applyAlignment="1">
      <alignment vertical="top"/>
    </xf>
    <xf numFmtId="0" fontId="0" fillId="0" borderId="45" xfId="0" applyBorder="1" applyAlignment="1">
      <alignment horizontal="left" vertical="top" wrapText="1"/>
    </xf>
    <xf numFmtId="0" fontId="0" fillId="0" borderId="13" xfId="0" applyBorder="1" applyAlignment="1">
      <alignment horizontal="center" vertical="top" shrinkToFit="1"/>
    </xf>
    <xf numFmtId="167" fontId="0" fillId="0" borderId="13" xfId="0" applyNumberFormat="1" applyBorder="1" applyAlignment="1">
      <alignment vertical="top"/>
    </xf>
    <xf numFmtId="4" fontId="0" fillId="0" borderId="13" xfId="0" applyNumberFormat="1" applyBorder="1" applyAlignment="1">
      <alignment vertical="top"/>
    </xf>
    <xf numFmtId="4" fontId="0" fillId="0" borderId="47" xfId="0" applyNumberFormat="1" applyBorder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right"/>
    </xf>
    <xf numFmtId="0" fontId="46" fillId="0" borderId="0" xfId="0" applyFont="1"/>
    <xf numFmtId="0" fontId="48" fillId="0" borderId="0" xfId="0" applyFont="1"/>
    <xf numFmtId="0" fontId="48" fillId="0" borderId="74" xfId="92" applyFont="1" applyBorder="1" applyAlignment="1">
      <alignment horizontal="center" vertical="center"/>
    </xf>
    <xf numFmtId="0" fontId="48" fillId="0" borderId="75" xfId="92" applyFont="1" applyBorder="1" applyAlignment="1">
      <alignment horizontal="center" vertical="center"/>
    </xf>
    <xf numFmtId="0" fontId="48" fillId="0" borderId="76" xfId="92" applyFont="1" applyBorder="1" applyAlignment="1" applyProtection="1">
      <alignment vertical="center"/>
      <protection locked="0"/>
    </xf>
    <xf numFmtId="0" fontId="48" fillId="0" borderId="76" xfId="92" applyFont="1" applyBorder="1" applyAlignment="1">
      <alignment vertical="center"/>
    </xf>
    <xf numFmtId="0" fontId="49" fillId="0" borderId="0" xfId="92" applyFont="1" applyAlignment="1">
      <alignment vertical="center"/>
    </xf>
    <xf numFmtId="0" fontId="48" fillId="0" borderId="77" xfId="92" applyFont="1" applyBorder="1" applyAlignment="1">
      <alignment horizontal="center" vertical="center"/>
    </xf>
    <xf numFmtId="0" fontId="39" fillId="0" borderId="78" xfId="92" applyFont="1" applyBorder="1" applyAlignment="1">
      <alignment vertical="center"/>
    </xf>
    <xf numFmtId="0" fontId="48" fillId="0" borderId="78" xfId="92" applyFont="1" applyBorder="1" applyAlignment="1">
      <alignment horizontal="center" vertical="center"/>
    </xf>
    <xf numFmtId="0" fontId="48" fillId="0" borderId="79" xfId="92" applyFont="1" applyBorder="1" applyAlignment="1">
      <alignment horizontal="center" vertical="center"/>
    </xf>
    <xf numFmtId="0" fontId="48" fillId="0" borderId="80" xfId="92" applyFont="1" applyBorder="1" applyAlignment="1">
      <alignment vertical="center"/>
    </xf>
    <xf numFmtId="2" fontId="48" fillId="0" borderId="79" xfId="92" applyNumberFormat="1" applyFont="1" applyBorder="1" applyAlignment="1" applyProtection="1">
      <alignment vertical="center"/>
      <protection locked="0"/>
    </xf>
    <xf numFmtId="0" fontId="48" fillId="0" borderId="81" xfId="92" applyFont="1" applyBorder="1" applyAlignment="1">
      <alignment vertical="center"/>
    </xf>
    <xf numFmtId="2" fontId="48" fillId="0" borderId="21" xfId="92" applyNumberFormat="1" applyFont="1" applyBorder="1" applyAlignment="1" applyProtection="1">
      <alignment vertical="center"/>
      <protection locked="0"/>
    </xf>
    <xf numFmtId="0" fontId="49" fillId="0" borderId="82" xfId="92" applyFont="1" applyBorder="1" applyAlignment="1">
      <alignment vertical="center"/>
    </xf>
    <xf numFmtId="0" fontId="48" fillId="0" borderId="38" xfId="92" applyFont="1" applyBorder="1" applyAlignment="1">
      <alignment horizontal="center" vertical="center"/>
    </xf>
    <xf numFmtId="0" fontId="48" fillId="0" borderId="42" xfId="92" applyFont="1" applyBorder="1" applyAlignment="1">
      <alignment vertical="center"/>
    </xf>
    <xf numFmtId="0" fontId="48" fillId="0" borderId="40" xfId="92" applyFont="1" applyBorder="1" applyAlignment="1">
      <alignment horizontal="center" vertical="center"/>
    </xf>
    <xf numFmtId="0" fontId="48" fillId="0" borderId="40" xfId="92" applyFont="1" applyBorder="1" applyAlignment="1">
      <alignment horizontal="center" vertical="center"/>
    </xf>
    <xf numFmtId="4" fontId="48" fillId="0" borderId="40" xfId="92" applyNumberFormat="1" applyFont="1" applyBorder="1" applyAlignment="1">
      <alignment vertical="center"/>
    </xf>
    <xf numFmtId="4" fontId="48" fillId="0" borderId="40" xfId="92" applyNumberFormat="1" applyFont="1" applyBorder="1" applyAlignment="1" applyProtection="1">
      <alignment vertical="center"/>
      <protection locked="0"/>
    </xf>
    <xf numFmtId="4" fontId="48" fillId="0" borderId="52" xfId="92" applyNumberFormat="1" applyFont="1" applyBorder="1" applyAlignment="1">
      <alignment vertical="center"/>
    </xf>
    <xf numFmtId="4" fontId="48" fillId="0" borderId="39" xfId="92" applyNumberFormat="1" applyFont="1" applyBorder="1" applyAlignment="1" applyProtection="1">
      <alignment vertical="center"/>
      <protection locked="0"/>
    </xf>
    <xf numFmtId="168" fontId="49" fillId="0" borderId="83" xfId="92" applyNumberFormat="1" applyFont="1" applyBorder="1" applyAlignment="1">
      <alignment vertical="center"/>
    </xf>
    <xf numFmtId="4" fontId="49" fillId="0" borderId="52" xfId="92" applyNumberFormat="1" applyFont="1" applyBorder="1" applyAlignment="1">
      <alignment vertical="center"/>
    </xf>
    <xf numFmtId="0" fontId="48" fillId="0" borderId="42" xfId="92" applyFont="1" applyBorder="1" applyAlignment="1">
      <alignment vertical="center"/>
    </xf>
    <xf numFmtId="4" fontId="48" fillId="0" borderId="52" xfId="92" applyNumberFormat="1" applyFont="1" applyBorder="1" applyAlignment="1">
      <alignment vertical="center"/>
    </xf>
    <xf numFmtId="0" fontId="48" fillId="0" borderId="42" xfId="92" applyFont="1" applyBorder="1" applyAlignment="1">
      <alignment vertical="center" wrapText="1"/>
    </xf>
    <xf numFmtId="0" fontId="48" fillId="0" borderId="38" xfId="81" applyFont="1" applyBorder="1" applyAlignment="1">
      <alignment horizontal="center" vertical="center"/>
    </xf>
    <xf numFmtId="0" fontId="39" fillId="0" borderId="42" xfId="81" applyFont="1" applyBorder="1" applyAlignment="1">
      <alignment vertical="center" wrapText="1"/>
    </xf>
    <xf numFmtId="0" fontId="48" fillId="0" borderId="40" xfId="81" applyFont="1" applyBorder="1" applyAlignment="1">
      <alignment horizontal="center" vertical="center"/>
    </xf>
    <xf numFmtId="0" fontId="48" fillId="0" borderId="42" xfId="81" applyFont="1" applyBorder="1" applyAlignment="1">
      <alignment vertical="center" wrapText="1"/>
    </xf>
    <xf numFmtId="0" fontId="48" fillId="0" borderId="43" xfId="92" applyFont="1" applyBorder="1" applyAlignment="1">
      <alignment horizontal="center" vertical="center"/>
    </xf>
    <xf numFmtId="0" fontId="48" fillId="0" borderId="45" xfId="92" applyFont="1" applyBorder="1" applyAlignment="1">
      <alignment vertical="center" wrapText="1"/>
    </xf>
    <xf numFmtId="0" fontId="48" fillId="0" borderId="46" xfId="92" applyFont="1" applyBorder="1" applyAlignment="1">
      <alignment horizontal="center" vertical="center"/>
    </xf>
    <xf numFmtId="4" fontId="48" fillId="0" borderId="46" xfId="92" applyNumberFormat="1" applyFont="1" applyBorder="1" applyAlignment="1">
      <alignment vertical="center"/>
    </xf>
    <xf numFmtId="4" fontId="48" fillId="0" borderId="46" xfId="92" applyNumberFormat="1" applyFont="1" applyBorder="1" applyAlignment="1" applyProtection="1">
      <alignment vertical="center"/>
      <protection locked="0"/>
    </xf>
    <xf numFmtId="4" fontId="48" fillId="0" borderId="84" xfId="92" applyNumberFormat="1" applyFont="1" applyBorder="1" applyAlignment="1">
      <alignment vertical="center"/>
    </xf>
    <xf numFmtId="4" fontId="48" fillId="0" borderId="44" xfId="92" applyNumberFormat="1" applyFont="1" applyBorder="1" applyAlignment="1" applyProtection="1">
      <alignment vertical="center"/>
      <protection locked="0"/>
    </xf>
    <xf numFmtId="168" fontId="49" fillId="0" borderId="85" xfId="92" applyNumberFormat="1" applyFont="1" applyBorder="1" applyAlignment="1">
      <alignment vertical="center"/>
    </xf>
    <xf numFmtId="0" fontId="48" fillId="0" borderId="0" xfId="92" applyFont="1" applyBorder="1" applyAlignment="1">
      <alignment horizontal="center" vertical="center"/>
    </xf>
    <xf numFmtId="0" fontId="48" fillId="0" borderId="0" xfId="92" applyFont="1" applyBorder="1" applyAlignment="1">
      <alignment horizontal="left" vertical="center" wrapText="1"/>
    </xf>
    <xf numFmtId="4" fontId="48" fillId="0" borderId="0" xfId="92" applyNumberFormat="1" applyFont="1" applyBorder="1" applyAlignment="1">
      <alignment horizontal="right" vertical="center"/>
    </xf>
    <xf numFmtId="4" fontId="48" fillId="0" borderId="0" xfId="92" applyNumberFormat="1" applyFont="1" applyBorder="1" applyAlignment="1" applyProtection="1">
      <alignment horizontal="right" vertical="center"/>
      <protection locked="0"/>
    </xf>
    <xf numFmtId="0" fontId="50" fillId="0" borderId="0" xfId="92" applyFont="1" applyBorder="1" applyAlignment="1">
      <alignment vertical="center"/>
    </xf>
    <xf numFmtId="0" fontId="50" fillId="0" borderId="0" xfId="92" applyFont="1" applyAlignment="1">
      <alignment vertical="center"/>
    </xf>
    <xf numFmtId="168" fontId="52" fillId="0" borderId="0" xfId="92" applyNumberFormat="1" applyFont="1" applyAlignment="1">
      <alignment vertical="center"/>
    </xf>
    <xf numFmtId="0" fontId="53" fillId="0" borderId="0" xfId="0" applyFont="1"/>
    <xf numFmtId="0" fontId="47" fillId="0" borderId="0" xfId="92" applyFont="1" applyBorder="1" applyAlignment="1">
      <alignment vertical="center"/>
    </xf>
    <xf numFmtId="0" fontId="47" fillId="0" borderId="0" xfId="92" applyFont="1" applyAlignment="1">
      <alignment vertical="center"/>
    </xf>
    <xf numFmtId="0" fontId="54" fillId="0" borderId="0" xfId="92" applyFont="1" applyAlignment="1">
      <alignment vertical="center"/>
    </xf>
    <xf numFmtId="4" fontId="47" fillId="0" borderId="0" xfId="92" applyNumberFormat="1" applyFont="1" applyAlignment="1">
      <alignment horizontal="right" vertical="center"/>
    </xf>
    <xf numFmtId="168" fontId="54" fillId="0" borderId="0" xfId="92" applyNumberFormat="1" applyFont="1" applyAlignment="1">
      <alignment vertical="center"/>
    </xf>
    <xf numFmtId="0" fontId="1" fillId="0" borderId="0" xfId="92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wrapText="1"/>
    </xf>
    <xf numFmtId="166" fontId="0" fillId="0" borderId="22" xfId="0" applyNumberFormat="1" applyBorder="1" applyAlignment="1">
      <alignment horizontal="right"/>
    </xf>
    <xf numFmtId="166" fontId="0" fillId="0" borderId="54" xfId="0" applyNumberFormat="1" applyBorder="1" applyAlignment="1">
      <alignment horizontal="right"/>
    </xf>
    <xf numFmtId="0" fontId="42" fillId="23" borderId="55" xfId="0" applyFont="1" applyFill="1" applyBorder="1"/>
    <xf numFmtId="166" fontId="42" fillId="23" borderId="37" xfId="0" applyNumberFormat="1" applyFont="1" applyFill="1" applyBorder="1" applyAlignment="1">
      <alignment horizontal="right"/>
    </xf>
    <xf numFmtId="0" fontId="0" fillId="0" borderId="51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9" fontId="38" fillId="23" borderId="3" xfId="0" applyNumberFormat="1" applyFont="1" applyFill="1" applyBorder="1" applyAlignment="1">
      <alignment horizontal="left" wrapText="1"/>
    </xf>
    <xf numFmtId="49" fontId="40" fillId="0" borderId="3" xfId="0" applyNumberFormat="1" applyFont="1" applyBorder="1" applyAlignment="1">
      <alignment horizontal="left"/>
    </xf>
    <xf numFmtId="0" fontId="40" fillId="0" borderId="3" xfId="0" applyFont="1" applyBorder="1" applyAlignment="1">
      <alignment horizontal="left"/>
    </xf>
    <xf numFmtId="0" fontId="41" fillId="0" borderId="33" xfId="0" applyFont="1" applyBorder="1" applyAlignment="1">
      <alignment horizontal="center" vertical="center"/>
    </xf>
    <xf numFmtId="0" fontId="0" fillId="0" borderId="39" xfId="0" applyBorder="1" applyAlignment="1"/>
    <xf numFmtId="0" fontId="0" fillId="0" borderId="0" xfId="0" applyBorder="1"/>
    <xf numFmtId="0" fontId="37" fillId="0" borderId="13" xfId="0" applyFont="1" applyBorder="1" applyAlignment="1">
      <alignment horizontal="center" vertical="center"/>
    </xf>
    <xf numFmtId="49" fontId="12" fillId="23" borderId="16" xfId="0" applyNumberFormat="1" applyFont="1" applyFill="1" applyBorder="1" applyAlignment="1">
      <alignment horizontal="left" wrapText="1"/>
    </xf>
    <xf numFmtId="0" fontId="45" fillId="0" borderId="0" xfId="0" applyFont="1" applyBorder="1" applyAlignment="1">
      <alignment horizontal="center" vertical="top"/>
    </xf>
    <xf numFmtId="49" fontId="0" fillId="0" borderId="58" xfId="0" applyNumberFormat="1" applyBorder="1" applyAlignment="1">
      <alignment vertical="top" shrinkToFit="1"/>
    </xf>
    <xf numFmtId="49" fontId="0" fillId="0" borderId="60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" fontId="51" fillId="0" borderId="0" xfId="92" applyNumberFormat="1" applyFont="1" applyBorder="1" applyAlignment="1">
      <alignment horizontal="right" vertical="center"/>
    </xf>
    <xf numFmtId="0" fontId="42" fillId="0" borderId="0" xfId="0" applyFont="1" applyBorder="1" applyAlignment="1">
      <alignment horizontal="center" vertical="center" wrapText="1"/>
    </xf>
    <xf numFmtId="0" fontId="47" fillId="0" borderId="0" xfId="92" applyFont="1" applyBorder="1" applyAlignment="1" applyProtection="1">
      <alignment horizontal="center" vertical="center"/>
      <protection locked="0"/>
    </xf>
    <xf numFmtId="0" fontId="48" fillId="0" borderId="68" xfId="92" applyFont="1" applyBorder="1" applyAlignment="1" applyProtection="1">
      <alignment horizontal="center" vertical="center"/>
      <protection locked="0"/>
    </xf>
    <xf numFmtId="0" fontId="48" fillId="0" borderId="69" xfId="92" applyFont="1" applyBorder="1" applyAlignment="1">
      <alignment horizontal="center" vertical="center"/>
    </xf>
    <xf numFmtId="0" fontId="48" fillId="0" borderId="70" xfId="92" applyFont="1" applyBorder="1" applyAlignment="1">
      <alignment horizontal="center" vertical="center"/>
    </xf>
    <xf numFmtId="0" fontId="48" fillId="0" borderId="71" xfId="92" applyFont="1" applyBorder="1" applyAlignment="1">
      <alignment horizontal="center" vertical="center"/>
    </xf>
    <xf numFmtId="0" fontId="48" fillId="0" borderId="72" xfId="92" applyFont="1" applyBorder="1" applyAlignment="1">
      <alignment horizontal="center" vertical="center"/>
    </xf>
    <xf numFmtId="0" fontId="49" fillId="0" borderId="73" xfId="92" applyFont="1" applyBorder="1" applyAlignment="1">
      <alignment horizontal="center" vertical="center"/>
    </xf>
  </cellXfs>
  <cellStyles count="116">
    <cellStyle name="20 % – Zvýraznění 1" xfId="1" xr:uid="{00000000-0005-0000-0000-000006000000}"/>
    <cellStyle name="20 % – Zvýraznění 2" xfId="2" xr:uid="{00000000-0005-0000-0000-000007000000}"/>
    <cellStyle name="20 % – Zvýraznění 3" xfId="3" xr:uid="{00000000-0005-0000-0000-000008000000}"/>
    <cellStyle name="20 % – Zvýraznění 4" xfId="4" xr:uid="{00000000-0005-0000-0000-000009000000}"/>
    <cellStyle name="20 % – Zvýraznění 5" xfId="5" xr:uid="{00000000-0005-0000-0000-00000A000000}"/>
    <cellStyle name="20 % – Zvýraznění 6" xfId="6" xr:uid="{00000000-0005-0000-0000-00000B000000}"/>
    <cellStyle name="20 % – Zvýraznění1" xfId="7" xr:uid="{00000000-0005-0000-0000-00000C000000}"/>
    <cellStyle name="20 % – Zvýraznění2" xfId="8" xr:uid="{00000000-0005-0000-0000-00000D000000}"/>
    <cellStyle name="20 % – Zvýraznění3" xfId="9" xr:uid="{00000000-0005-0000-0000-00000E000000}"/>
    <cellStyle name="20 % – Zvýraznění4" xfId="10" xr:uid="{00000000-0005-0000-0000-00000F000000}"/>
    <cellStyle name="20 % – Zvýraznění5" xfId="11" xr:uid="{00000000-0005-0000-0000-000010000000}"/>
    <cellStyle name="20 % – Zvýraznění6" xfId="12" xr:uid="{00000000-0005-0000-0000-000011000000}"/>
    <cellStyle name="40 % – Zvýraznění 1" xfId="13" xr:uid="{00000000-0005-0000-0000-000012000000}"/>
    <cellStyle name="40 % – Zvýraznění 2" xfId="14" xr:uid="{00000000-0005-0000-0000-000013000000}"/>
    <cellStyle name="40 % – Zvýraznění 3" xfId="15" xr:uid="{00000000-0005-0000-0000-000014000000}"/>
    <cellStyle name="40 % – Zvýraznění 4" xfId="16" xr:uid="{00000000-0005-0000-0000-000015000000}"/>
    <cellStyle name="40 % – Zvýraznění 5" xfId="17" xr:uid="{00000000-0005-0000-0000-000016000000}"/>
    <cellStyle name="40 % – Zvýraznění 6" xfId="18" xr:uid="{00000000-0005-0000-0000-000017000000}"/>
    <cellStyle name="40 % – Zvýraznění1" xfId="19" xr:uid="{00000000-0005-0000-0000-000018000000}"/>
    <cellStyle name="40 % – Zvýraznění2" xfId="20" xr:uid="{00000000-0005-0000-0000-000019000000}"/>
    <cellStyle name="40 % – Zvýraznění3" xfId="21" xr:uid="{00000000-0005-0000-0000-00001A000000}"/>
    <cellStyle name="40 % – Zvýraznění4" xfId="22" xr:uid="{00000000-0005-0000-0000-00001B000000}"/>
    <cellStyle name="40 % – Zvýraznění5" xfId="23" xr:uid="{00000000-0005-0000-0000-00001C000000}"/>
    <cellStyle name="40 % – Zvýraznění6" xfId="24" xr:uid="{00000000-0005-0000-0000-00001D000000}"/>
    <cellStyle name="60 % – Zvýraznění 1" xfId="25" xr:uid="{00000000-0005-0000-0000-00001E000000}"/>
    <cellStyle name="60 % – Zvýraznění 2" xfId="26" xr:uid="{00000000-0005-0000-0000-00001F000000}"/>
    <cellStyle name="60 % – Zvýraznění 3" xfId="27" xr:uid="{00000000-0005-0000-0000-000020000000}"/>
    <cellStyle name="60 % – Zvýraznění 4" xfId="28" xr:uid="{00000000-0005-0000-0000-000021000000}"/>
    <cellStyle name="60 % – Zvýraznění 5" xfId="29" xr:uid="{00000000-0005-0000-0000-000022000000}"/>
    <cellStyle name="60 % – Zvýraznění 6" xfId="30" xr:uid="{00000000-0005-0000-0000-000023000000}"/>
    <cellStyle name="60 % – Zvýraznění1" xfId="31" xr:uid="{00000000-0005-0000-0000-000024000000}"/>
    <cellStyle name="60 % – Zvýraznění2" xfId="32" xr:uid="{00000000-0005-0000-0000-000025000000}"/>
    <cellStyle name="60 % – Zvýraznění3" xfId="33" xr:uid="{00000000-0005-0000-0000-000026000000}"/>
    <cellStyle name="60 % – Zvýraznění4" xfId="34" xr:uid="{00000000-0005-0000-0000-000027000000}"/>
    <cellStyle name="60 % – Zvýraznění5" xfId="35" xr:uid="{00000000-0005-0000-0000-000028000000}"/>
    <cellStyle name="60 % – Zvýraznění6" xfId="36" xr:uid="{00000000-0005-0000-0000-000029000000}"/>
    <cellStyle name="Accent1 - 20%" xfId="37" xr:uid="{00000000-0005-0000-0000-00002A000000}"/>
    <cellStyle name="Accent1 - 40%" xfId="38" xr:uid="{00000000-0005-0000-0000-00002B000000}"/>
    <cellStyle name="Accent1 - 60%" xfId="39" xr:uid="{00000000-0005-0000-0000-00002C000000}"/>
    <cellStyle name="Accent2 - 20%" xfId="40" xr:uid="{00000000-0005-0000-0000-00002D000000}"/>
    <cellStyle name="Accent2 - 40%" xfId="41" xr:uid="{00000000-0005-0000-0000-00002E000000}"/>
    <cellStyle name="Accent2 - 60%" xfId="42" xr:uid="{00000000-0005-0000-0000-00002F000000}"/>
    <cellStyle name="Accent3 - 20%" xfId="43" xr:uid="{00000000-0005-0000-0000-000030000000}"/>
    <cellStyle name="Accent3 - 40%" xfId="44" xr:uid="{00000000-0005-0000-0000-000031000000}"/>
    <cellStyle name="Accent3 - 60%" xfId="45" xr:uid="{00000000-0005-0000-0000-000032000000}"/>
    <cellStyle name="Accent4 - 20%" xfId="46" xr:uid="{00000000-0005-0000-0000-000033000000}"/>
    <cellStyle name="Accent4 - 40%" xfId="47" xr:uid="{00000000-0005-0000-0000-000034000000}"/>
    <cellStyle name="Accent4 - 60%" xfId="48" xr:uid="{00000000-0005-0000-0000-000035000000}"/>
    <cellStyle name="Accent5 - 20%" xfId="49" xr:uid="{00000000-0005-0000-0000-000036000000}"/>
    <cellStyle name="Accent5 - 40%" xfId="50" xr:uid="{00000000-0005-0000-0000-000037000000}"/>
    <cellStyle name="Accent5 - 60%" xfId="51" xr:uid="{00000000-0005-0000-0000-000038000000}"/>
    <cellStyle name="Accent6 - 20%" xfId="52" xr:uid="{00000000-0005-0000-0000-000039000000}"/>
    <cellStyle name="Accent6 - 40%" xfId="53" xr:uid="{00000000-0005-0000-0000-00003A000000}"/>
    <cellStyle name="Accent6 - 60%" xfId="54" xr:uid="{00000000-0005-0000-0000-00003B000000}"/>
    <cellStyle name="blokcen" xfId="55" xr:uid="{00000000-0005-0000-0000-00003C000000}"/>
    <cellStyle name="Celkem" xfId="56" xr:uid="{00000000-0005-0000-0000-00003D000000}"/>
    <cellStyle name="Emphasis 1" xfId="58" xr:uid="{00000000-0005-0000-0000-00003F000000}"/>
    <cellStyle name="Emphasis 2" xfId="59" xr:uid="{00000000-0005-0000-0000-000040000000}"/>
    <cellStyle name="Emphasis 3" xfId="60" xr:uid="{00000000-0005-0000-0000-000041000000}"/>
    <cellStyle name="Flag" xfId="61" xr:uid="{00000000-0005-0000-0000-000042000000}"/>
    <cellStyle name="Heading2" xfId="62" xr:uid="{00000000-0005-0000-0000-000043000000}"/>
    <cellStyle name="Heading3" xfId="63" xr:uid="{00000000-0005-0000-0000-000044000000}"/>
    <cellStyle name="hlavička 1" xfId="64" xr:uid="{00000000-0005-0000-0000-000045000000}"/>
    <cellStyle name="hlavička 2" xfId="65" xr:uid="{00000000-0005-0000-0000-000046000000}"/>
    <cellStyle name="hlavička 3" xfId="66" xr:uid="{00000000-0005-0000-0000-000047000000}"/>
    <cellStyle name="Horizontal" xfId="67" xr:uid="{00000000-0005-0000-0000-000048000000}"/>
    <cellStyle name="Chybně" xfId="57" xr:uid="{00000000-0005-0000-0000-00003E000000}"/>
    <cellStyle name="Kontrolní buňka" xfId="68" xr:uid="{00000000-0005-0000-0000-000049000000}"/>
    <cellStyle name="nadpis" xfId="69" xr:uid="{00000000-0005-0000-0000-00004A000000}"/>
    <cellStyle name="Nadpis 1" xfId="70" xr:uid="{00000000-0005-0000-0000-00004B000000}"/>
    <cellStyle name="Nadpis 2" xfId="71" xr:uid="{00000000-0005-0000-0000-00004C000000}"/>
    <cellStyle name="Nadpis 3" xfId="72" xr:uid="{00000000-0005-0000-0000-00004D000000}"/>
    <cellStyle name="Nadpis 4" xfId="73" xr:uid="{00000000-0005-0000-0000-00004E000000}"/>
    <cellStyle name="Název" xfId="94" xr:uid="{00000000-0005-0000-0000-000063000000}"/>
    <cellStyle name="Neutrální" xfId="74" xr:uid="{00000000-0005-0000-0000-00004F000000}"/>
    <cellStyle name="Normální" xfId="0" builtinId="0"/>
    <cellStyle name="Normální 10" xfId="75" xr:uid="{00000000-0005-0000-0000-000050000000}"/>
    <cellStyle name="normální 2" xfId="76" xr:uid="{00000000-0005-0000-0000-000051000000}"/>
    <cellStyle name="normální 2 2" xfId="77" xr:uid="{00000000-0005-0000-0000-000052000000}"/>
    <cellStyle name="normální 2 2 2" xfId="78" xr:uid="{00000000-0005-0000-0000-000053000000}"/>
    <cellStyle name="normální 2 3" xfId="79" xr:uid="{00000000-0005-0000-0000-000054000000}"/>
    <cellStyle name="Normální 2 4" xfId="80" xr:uid="{00000000-0005-0000-0000-000055000000}"/>
    <cellStyle name="Normální 2_Položky" xfId="81" xr:uid="{00000000-0005-0000-0000-000056000000}"/>
    <cellStyle name="normální 3" xfId="82" xr:uid="{00000000-0005-0000-0000-000057000000}"/>
    <cellStyle name="Normální 3 2" xfId="83" xr:uid="{00000000-0005-0000-0000-000058000000}"/>
    <cellStyle name="Normální 3 3" xfId="84" xr:uid="{00000000-0005-0000-0000-000059000000}"/>
    <cellStyle name="normální 4" xfId="85" xr:uid="{00000000-0005-0000-0000-00005A000000}"/>
    <cellStyle name="normální 5" xfId="86" xr:uid="{00000000-0005-0000-0000-00005B000000}"/>
    <cellStyle name="normální 5 2" xfId="87" xr:uid="{00000000-0005-0000-0000-00005C000000}"/>
    <cellStyle name="Normální 6" xfId="88" xr:uid="{00000000-0005-0000-0000-00005D000000}"/>
    <cellStyle name="Normální 7" xfId="89" xr:uid="{00000000-0005-0000-0000-00005E000000}"/>
    <cellStyle name="Normální 8" xfId="90" xr:uid="{00000000-0005-0000-0000-00005F000000}"/>
    <cellStyle name="Normální 9" xfId="91" xr:uid="{00000000-0005-0000-0000-000060000000}"/>
    <cellStyle name="normální_Položky" xfId="92" xr:uid="{00000000-0005-0000-0000-000061000000}"/>
    <cellStyle name="Note 1" xfId="93" xr:uid="{00000000-0005-0000-0000-000062000000}"/>
    <cellStyle name="Option" xfId="95" xr:uid="{00000000-0005-0000-0000-000064000000}"/>
    <cellStyle name="OptionHeading" xfId="96" xr:uid="{00000000-0005-0000-0000-000065000000}"/>
    <cellStyle name="Poznámka" xfId="97" xr:uid="{00000000-0005-0000-0000-000066000000}"/>
    <cellStyle name="Price" xfId="98" xr:uid="{00000000-0005-0000-0000-000067000000}"/>
    <cellStyle name="Propojená buňka" xfId="99" xr:uid="{00000000-0005-0000-0000-000068000000}"/>
    <cellStyle name="Sheet Title" xfId="100" xr:uid="{00000000-0005-0000-0000-000069000000}"/>
    <cellStyle name="Správně" xfId="101" xr:uid="{00000000-0005-0000-0000-00006A000000}"/>
    <cellStyle name="Špatně" xfId="115" xr:uid="{00000000-0005-0000-0000-000078000000}"/>
    <cellStyle name="Text upozornění" xfId="102" xr:uid="{00000000-0005-0000-0000-00006B000000}"/>
    <cellStyle name="Unit" xfId="103" xr:uid="{00000000-0005-0000-0000-00006C000000}"/>
    <cellStyle name="Vertical" xfId="104" xr:uid="{00000000-0005-0000-0000-00006D000000}"/>
    <cellStyle name="Vstup" xfId="105" xr:uid="{00000000-0005-0000-0000-00006E000000}"/>
    <cellStyle name="Výpočet" xfId="107" xr:uid="{00000000-0005-0000-0000-000070000000}"/>
    <cellStyle name="Výstup" xfId="108" xr:uid="{00000000-0005-0000-0000-000071000000}"/>
    <cellStyle name="Vysvětlující text" xfId="106" xr:uid="{00000000-0005-0000-0000-00006F000000}"/>
    <cellStyle name="Zvýraznění 1" xfId="109" xr:uid="{00000000-0005-0000-0000-000072000000}"/>
    <cellStyle name="Zvýraznění 2" xfId="110" xr:uid="{00000000-0005-0000-0000-000073000000}"/>
    <cellStyle name="Zvýraznění 3" xfId="111" xr:uid="{00000000-0005-0000-0000-000074000000}"/>
    <cellStyle name="Zvýraznění 4" xfId="112" xr:uid="{00000000-0005-0000-0000-000075000000}"/>
    <cellStyle name="Zvýraznění 5" xfId="113" xr:uid="{00000000-0005-0000-0000-000076000000}"/>
    <cellStyle name="Zvýraznění 6" xfId="114" xr:uid="{00000000-0005-0000-0000-00007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66B38D"/>
      <rgbColor rgb="FFFF404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66D9D9"/>
      <rgbColor rgb="FFDFDFD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211320</xdr:colOff>
      <xdr:row>30</xdr:row>
      <xdr:rowOff>77760</xdr:rowOff>
    </xdr:from>
    <xdr:to>
      <xdr:col>4</xdr:col>
      <xdr:colOff>736200</xdr:colOff>
      <xdr:row>30</xdr:row>
      <xdr:rowOff>534600</xdr:rowOff>
    </xdr:to>
    <xdr:pic>
      <xdr:nvPicPr>
        <xdr:cNvPr id="2" name="Picture 1" descr="PODPI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320" y="5357520"/>
          <a:ext cx="524880" cy="45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331920</xdr:colOff>
      <xdr:row>0</xdr:row>
      <xdr:rowOff>105120</xdr:rowOff>
    </xdr:from>
    <xdr:to>
      <xdr:col>4</xdr:col>
      <xdr:colOff>1139430</xdr:colOff>
      <xdr:row>5</xdr:row>
      <xdr:rowOff>124200</xdr:rowOff>
    </xdr:to>
    <xdr:pic>
      <xdr:nvPicPr>
        <xdr:cNvPr id="3" name="Obrázek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 t="19168" b="19033"/>
        <a:stretch/>
      </xdr:blipFill>
      <xdr:spPr>
        <a:xfrm>
          <a:off x="1437840" y="105120"/>
          <a:ext cx="2969640" cy="828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7"/>
  <sheetViews>
    <sheetView tabSelected="1" zoomScaleNormal="100" workbookViewId="0">
      <selection activeCell="C18" sqref="C18"/>
    </sheetView>
  </sheetViews>
  <sheetFormatPr defaultColWidth="9.140625" defaultRowHeight="12.75" x14ac:dyDescent="0.2"/>
  <cols>
    <col min="1" max="1" width="1.28515625" customWidth="1"/>
    <col min="2" max="2" width="14.42578125" customWidth="1"/>
    <col min="3" max="3" width="15.85546875" customWidth="1"/>
    <col min="4" max="4" width="14.42578125" customWidth="1"/>
    <col min="5" max="5" width="17.140625" customWidth="1"/>
    <col min="6" max="6" width="14.42578125" customWidth="1"/>
    <col min="7" max="7" width="14.28515625" customWidth="1"/>
    <col min="8" max="8" width="0.85546875" customWidth="1"/>
    <col min="10" max="10" width="27.42578125" style="1" customWidth="1"/>
    <col min="11" max="11" width="40.140625" style="1" customWidth="1"/>
  </cols>
  <sheetData>
    <row r="1" spans="1:15" x14ac:dyDescent="0.2">
      <c r="C1" s="186"/>
      <c r="D1" s="186"/>
      <c r="E1" s="186"/>
    </row>
    <row r="2" spans="1:15" ht="12.75" customHeight="1" x14ac:dyDescent="0.2">
      <c r="C2" s="186"/>
      <c r="D2" s="186"/>
      <c r="E2" s="186"/>
      <c r="F2" s="3"/>
    </row>
    <row r="3" spans="1:15" ht="12.75" customHeight="1" x14ac:dyDescent="0.2">
      <c r="C3" s="186"/>
      <c r="D3" s="186"/>
      <c r="E3" s="186"/>
      <c r="F3" s="3"/>
    </row>
    <row r="4" spans="1:15" x14ac:dyDescent="0.2">
      <c r="C4" s="186"/>
      <c r="D4" s="186"/>
      <c r="E4" s="186"/>
      <c r="F4" s="3"/>
    </row>
    <row r="5" spans="1:15" x14ac:dyDescent="0.2">
      <c r="C5" s="186"/>
      <c r="D5" s="186"/>
      <c r="E5" s="186"/>
      <c r="F5" s="3"/>
    </row>
    <row r="6" spans="1:15" x14ac:dyDescent="0.2">
      <c r="C6" s="186"/>
      <c r="D6" s="186"/>
      <c r="E6" s="186"/>
      <c r="F6" s="3"/>
    </row>
    <row r="7" spans="1:15" x14ac:dyDescent="0.2">
      <c r="C7" s="186"/>
      <c r="D7" s="186"/>
      <c r="E7" s="186"/>
      <c r="F7" s="3"/>
    </row>
    <row r="8" spans="1:15" s="5" customFormat="1" ht="50.1" customHeight="1" x14ac:dyDescent="0.2">
      <c r="A8" s="4"/>
      <c r="B8" s="187" t="s">
        <v>0</v>
      </c>
      <c r="C8" s="187"/>
      <c r="D8" s="187"/>
      <c r="E8" s="187"/>
      <c r="F8" s="187"/>
      <c r="G8" s="187"/>
      <c r="I8" s="6"/>
      <c r="J8" s="7"/>
      <c r="K8" s="7"/>
    </row>
    <row r="9" spans="1:15" ht="12.75" customHeight="1" x14ac:dyDescent="0.2">
      <c r="B9" s="8" t="s">
        <v>1</v>
      </c>
      <c r="C9" s="9" t="s">
        <v>2</v>
      </c>
      <c r="D9" s="188" t="s">
        <v>3</v>
      </c>
      <c r="E9" s="188"/>
      <c r="F9" s="10" t="s">
        <v>4</v>
      </c>
      <c r="G9" s="11"/>
      <c r="I9" s="6"/>
      <c r="J9" s="12" t="s">
        <v>5</v>
      </c>
      <c r="K9" s="7"/>
    </row>
    <row r="10" spans="1:15" ht="3" hidden="1" customHeight="1" x14ac:dyDescent="0.2">
      <c r="B10" s="13"/>
      <c r="C10" s="14"/>
      <c r="D10" s="14"/>
      <c r="E10" s="15"/>
      <c r="F10" s="16"/>
      <c r="G10" s="17"/>
      <c r="I10" s="6"/>
      <c r="J10" s="7"/>
      <c r="K10" s="7"/>
    </row>
    <row r="11" spans="1:15" ht="12" customHeight="1" x14ac:dyDescent="0.2">
      <c r="B11" s="18" t="s">
        <v>6</v>
      </c>
      <c r="C11" s="19" t="s">
        <v>7</v>
      </c>
      <c r="D11" s="20"/>
      <c r="E11" s="21"/>
      <c r="F11" s="16" t="s">
        <v>8</v>
      </c>
      <c r="G11" s="17"/>
      <c r="I11" s="6"/>
      <c r="J11" s="7"/>
      <c r="K11" s="7"/>
    </row>
    <row r="12" spans="1:15" ht="12.75" customHeight="1" x14ac:dyDescent="0.2">
      <c r="B12" s="22" t="s">
        <v>9</v>
      </c>
      <c r="C12" s="181" t="s">
        <v>10</v>
      </c>
      <c r="D12" s="181"/>
      <c r="E12" s="181"/>
      <c r="F12" s="16" t="s">
        <v>11</v>
      </c>
      <c r="G12" s="17"/>
      <c r="I12" s="6"/>
      <c r="J12" s="7"/>
      <c r="K12" s="12"/>
    </row>
    <row r="13" spans="1:15" ht="12.75" customHeight="1" x14ac:dyDescent="0.2">
      <c r="B13" s="23" t="s">
        <v>12</v>
      </c>
      <c r="C13" s="181" t="s">
        <v>13</v>
      </c>
      <c r="D13" s="181"/>
      <c r="E13" s="181"/>
      <c r="F13" s="16"/>
      <c r="G13" s="17"/>
      <c r="I13" s="6"/>
      <c r="J13" s="7"/>
      <c r="K13" s="12"/>
    </row>
    <row r="14" spans="1:15" ht="12.95" customHeight="1" x14ac:dyDescent="0.2">
      <c r="B14" s="24" t="s">
        <v>14</v>
      </c>
      <c r="C14" s="20" t="s">
        <v>15</v>
      </c>
      <c r="D14" s="20"/>
      <c r="E14" s="21"/>
      <c r="F14" s="25" t="s">
        <v>16</v>
      </c>
      <c r="G14" s="26"/>
      <c r="I14" s="6"/>
      <c r="J14" s="7"/>
      <c r="K14" s="7"/>
      <c r="O14" s="27"/>
    </row>
    <row r="15" spans="1:15" ht="12.75" customHeight="1" x14ac:dyDescent="0.2">
      <c r="B15" s="28"/>
      <c r="C15" s="181" t="s">
        <v>17</v>
      </c>
      <c r="D15" s="181"/>
      <c r="E15" s="181"/>
      <c r="F15" s="29" t="s">
        <v>18</v>
      </c>
      <c r="G15" s="26"/>
      <c r="I15" s="6"/>
      <c r="J15" s="7"/>
      <c r="K15" s="12"/>
    </row>
    <row r="16" spans="1:15" x14ac:dyDescent="0.2">
      <c r="B16" s="30" t="s">
        <v>19</v>
      </c>
      <c r="C16" s="182" t="s">
        <v>20</v>
      </c>
      <c r="D16" s="182"/>
      <c r="E16" s="182"/>
      <c r="F16" s="2"/>
      <c r="G16" s="31"/>
      <c r="H16" s="2"/>
      <c r="I16" s="6"/>
      <c r="J16" s="7"/>
      <c r="K16" s="7"/>
    </row>
    <row r="17" spans="2:57" x14ac:dyDescent="0.2">
      <c r="B17" s="32" t="s">
        <v>21</v>
      </c>
      <c r="C17" s="183" t="s">
        <v>22</v>
      </c>
      <c r="D17" s="183"/>
      <c r="E17" s="183"/>
      <c r="F17" s="34" t="s">
        <v>23</v>
      </c>
      <c r="G17" s="35" t="s">
        <v>24</v>
      </c>
      <c r="H17" s="36"/>
      <c r="I17" s="6"/>
      <c r="J17" s="37">
        <v>-0.34</v>
      </c>
      <c r="K17" s="7"/>
    </row>
    <row r="18" spans="2:57" ht="13.7" customHeight="1" x14ac:dyDescent="0.2">
      <c r="B18" s="32" t="s">
        <v>25</v>
      </c>
      <c r="C18" s="33"/>
      <c r="D18" s="33"/>
      <c r="E18" s="33"/>
      <c r="F18" s="38" t="s">
        <v>26</v>
      </c>
      <c r="G18" s="39" t="s">
        <v>27</v>
      </c>
      <c r="H18" s="2"/>
      <c r="I18" s="6"/>
      <c r="J18" s="7"/>
      <c r="K18" s="7"/>
      <c r="BA18" s="40"/>
      <c r="BB18" s="40"/>
      <c r="BC18" s="40"/>
      <c r="BD18" s="40"/>
      <c r="BE18" s="40"/>
    </row>
    <row r="19" spans="2:57" ht="12.75" customHeight="1" x14ac:dyDescent="0.2">
      <c r="B19" s="41" t="s">
        <v>28</v>
      </c>
      <c r="C19" s="42" t="s">
        <v>29</v>
      </c>
      <c r="D19" s="33" t="s">
        <v>30</v>
      </c>
      <c r="E19" s="43" t="s">
        <v>31</v>
      </c>
      <c r="F19" s="44" t="s">
        <v>32</v>
      </c>
      <c r="G19" s="45"/>
      <c r="H19" s="2"/>
      <c r="I19" s="6"/>
      <c r="J19" s="7"/>
      <c r="K19" s="46"/>
    </row>
    <row r="20" spans="2:57" ht="28.5" customHeight="1" x14ac:dyDescent="0.2">
      <c r="B20" s="184" t="s">
        <v>33</v>
      </c>
      <c r="C20" s="184"/>
      <c r="D20" s="184"/>
      <c r="E20" s="184"/>
      <c r="F20" s="184"/>
      <c r="G20" s="184"/>
      <c r="H20" s="2"/>
      <c r="I20" s="6"/>
      <c r="J20" s="7"/>
      <c r="K20" s="7"/>
    </row>
    <row r="21" spans="2:57" ht="17.25" customHeight="1" x14ac:dyDescent="0.2">
      <c r="B21" s="47"/>
      <c r="C21" s="48"/>
      <c r="D21" s="49"/>
      <c r="E21" s="50"/>
      <c r="F21" s="50"/>
      <c r="G21" s="51" t="s">
        <v>34</v>
      </c>
      <c r="I21" s="6"/>
      <c r="J21" s="7"/>
      <c r="K21" s="7"/>
    </row>
    <row r="22" spans="2:57" ht="15.95" customHeight="1" x14ac:dyDescent="0.2">
      <c r="B22" s="52"/>
      <c r="C22" s="53"/>
      <c r="D22" s="185"/>
      <c r="E22" s="185"/>
      <c r="F22" s="54"/>
      <c r="G22" s="55">
        <f>Položky!P60</f>
        <v>0</v>
      </c>
      <c r="I22" s="6"/>
      <c r="J22" s="7"/>
      <c r="K22" s="7"/>
    </row>
    <row r="23" spans="2:57" ht="3" customHeight="1" x14ac:dyDescent="0.2">
      <c r="B23" s="52"/>
      <c r="C23" s="56"/>
      <c r="D23" s="57"/>
      <c r="E23" s="58"/>
      <c r="F23" s="54"/>
      <c r="G23" s="55"/>
      <c r="I23" s="6"/>
      <c r="J23" s="7"/>
      <c r="K23" s="7"/>
    </row>
    <row r="24" spans="2:57" ht="3" customHeight="1" x14ac:dyDescent="0.2">
      <c r="B24" s="52"/>
      <c r="C24" s="56"/>
      <c r="D24" s="57"/>
      <c r="E24" s="58"/>
      <c r="F24" s="54"/>
      <c r="G24" s="55"/>
      <c r="I24" s="6"/>
      <c r="J24" s="7"/>
      <c r="K24" s="7"/>
    </row>
    <row r="25" spans="2:57" ht="3" customHeight="1" x14ac:dyDescent="0.2">
      <c r="B25" s="59"/>
      <c r="C25" s="60"/>
      <c r="D25" s="61"/>
      <c r="E25" s="62"/>
      <c r="F25" s="63"/>
      <c r="G25" s="64"/>
      <c r="I25" s="6"/>
      <c r="J25" s="7"/>
      <c r="K25" s="7"/>
    </row>
    <row r="26" spans="2:57" x14ac:dyDescent="0.2">
      <c r="B26" s="65" t="s">
        <v>35</v>
      </c>
      <c r="C26" s="66"/>
      <c r="D26" s="67" t="s">
        <v>36</v>
      </c>
      <c r="E26" s="67"/>
      <c r="F26" s="68" t="s">
        <v>37</v>
      </c>
      <c r="G26" s="69"/>
      <c r="I26" s="6"/>
      <c r="J26" s="7"/>
      <c r="K26" s="7"/>
    </row>
    <row r="27" spans="2:57" x14ac:dyDescent="0.2">
      <c r="B27" s="70" t="s">
        <v>38</v>
      </c>
      <c r="C27" s="71"/>
      <c r="D27" s="72" t="s">
        <v>38</v>
      </c>
      <c r="E27" s="72"/>
      <c r="F27" s="73" t="s">
        <v>38</v>
      </c>
      <c r="G27" s="74"/>
      <c r="I27" s="6"/>
      <c r="J27" s="7"/>
      <c r="K27" s="7"/>
    </row>
    <row r="28" spans="2:57" ht="2.25" customHeight="1" x14ac:dyDescent="0.2">
      <c r="B28" s="52"/>
      <c r="C28" s="75"/>
      <c r="D28" s="2"/>
      <c r="E28" s="2"/>
      <c r="F28" s="57"/>
      <c r="G28" s="76"/>
      <c r="I28" s="6"/>
      <c r="J28" s="7"/>
      <c r="K28" s="7"/>
    </row>
    <row r="29" spans="2:57" ht="34.5" customHeight="1" x14ac:dyDescent="0.2">
      <c r="B29" s="178" t="s">
        <v>39</v>
      </c>
      <c r="C29" s="178"/>
      <c r="D29" s="179" t="s">
        <v>40</v>
      </c>
      <c r="E29" s="179"/>
      <c r="F29" s="180" t="s">
        <v>41</v>
      </c>
      <c r="G29" s="180"/>
      <c r="I29" s="6"/>
      <c r="J29" s="7"/>
      <c r="K29" s="7"/>
    </row>
    <row r="30" spans="2:57" ht="15.75" customHeight="1" x14ac:dyDescent="0.2">
      <c r="B30" s="52" t="s">
        <v>42</v>
      </c>
      <c r="C30" s="77">
        <v>43980</v>
      </c>
      <c r="D30" s="2" t="s">
        <v>42</v>
      </c>
      <c r="E30" s="78">
        <v>43980</v>
      </c>
      <c r="F30" s="57" t="s">
        <v>42</v>
      </c>
      <c r="G30" s="76"/>
      <c r="I30" s="6"/>
      <c r="J30" s="7"/>
      <c r="K30" s="7"/>
    </row>
    <row r="31" spans="2:57" ht="48.75" customHeight="1" x14ac:dyDescent="0.2">
      <c r="B31" s="52" t="s">
        <v>43</v>
      </c>
      <c r="C31" s="75"/>
      <c r="D31" s="57" t="s">
        <v>44</v>
      </c>
      <c r="F31" s="79" t="s">
        <v>44</v>
      </c>
      <c r="G31" s="76"/>
      <c r="I31" s="6"/>
      <c r="J31" s="7"/>
      <c r="K31" s="7"/>
    </row>
    <row r="32" spans="2:57" x14ac:dyDescent="0.2">
      <c r="B32" s="80" t="s">
        <v>45</v>
      </c>
      <c r="C32" s="81">
        <v>15</v>
      </c>
      <c r="D32" s="82" t="s">
        <v>46</v>
      </c>
      <c r="E32" s="83"/>
      <c r="F32" s="174">
        <v>0</v>
      </c>
      <c r="G32" s="174"/>
      <c r="I32" s="6"/>
      <c r="J32" s="7"/>
      <c r="K32" s="7"/>
    </row>
    <row r="33" spans="2:11" x14ac:dyDescent="0.2">
      <c r="B33" s="80" t="s">
        <v>47</v>
      </c>
      <c r="C33" s="81">
        <f>SazbaDPH1</f>
        <v>15</v>
      </c>
      <c r="D33" s="82" t="s">
        <v>48</v>
      </c>
      <c r="E33" s="83"/>
      <c r="F33" s="174">
        <v>0</v>
      </c>
      <c r="G33" s="174"/>
    </row>
    <row r="34" spans="2:11" x14ac:dyDescent="0.2">
      <c r="B34" s="80" t="s">
        <v>45</v>
      </c>
      <c r="C34" s="81">
        <v>21</v>
      </c>
      <c r="D34" s="82" t="s">
        <v>48</v>
      </c>
      <c r="E34" s="83"/>
      <c r="F34" s="174">
        <f>G22</f>
        <v>0</v>
      </c>
      <c r="G34" s="174"/>
    </row>
    <row r="35" spans="2:11" x14ac:dyDescent="0.2">
      <c r="B35" s="80" t="s">
        <v>47</v>
      </c>
      <c r="C35" s="81">
        <f>SazbaDPH2</f>
        <v>21</v>
      </c>
      <c r="D35" s="82" t="s">
        <v>48</v>
      </c>
      <c r="E35" s="83"/>
      <c r="F35" s="175">
        <f>0.21*F34</f>
        <v>0</v>
      </c>
      <c r="G35" s="175"/>
    </row>
    <row r="36" spans="2:11" x14ac:dyDescent="0.2">
      <c r="B36" s="80" t="s">
        <v>49</v>
      </c>
      <c r="C36" s="81"/>
      <c r="D36" s="82"/>
      <c r="E36" s="83"/>
      <c r="F36" s="175">
        <v>0</v>
      </c>
      <c r="G36" s="175"/>
    </row>
    <row r="37" spans="2:11" s="84" customFormat="1" ht="19.5" customHeight="1" x14ac:dyDescent="0.25">
      <c r="B37" s="176" t="s">
        <v>50</v>
      </c>
      <c r="C37" s="176"/>
      <c r="D37" s="176"/>
      <c r="E37" s="176"/>
      <c r="F37" s="177">
        <f>SUM(F32:G36)</f>
        <v>0</v>
      </c>
      <c r="G37" s="177"/>
      <c r="J37" s="85"/>
      <c r="K37" s="85"/>
    </row>
    <row r="38" spans="2:11" ht="18" customHeight="1" x14ac:dyDescent="0.2">
      <c r="B38" s="86"/>
    </row>
    <row r="39" spans="2:11" ht="33" customHeight="1" x14ac:dyDescent="0.2">
      <c r="C39" s="172"/>
      <c r="D39" s="172"/>
      <c r="E39" s="172"/>
      <c r="F39" s="172"/>
      <c r="G39" s="172"/>
    </row>
    <row r="40" spans="2:11" ht="12.75" customHeight="1" x14ac:dyDescent="0.2">
      <c r="C40" s="87"/>
      <c r="D40" s="87"/>
      <c r="E40" s="87"/>
      <c r="F40" s="87"/>
      <c r="G40" s="87"/>
    </row>
    <row r="41" spans="2:11" ht="12.75" customHeight="1" x14ac:dyDescent="0.2">
      <c r="C41" s="172"/>
      <c r="D41" s="172"/>
      <c r="E41" s="172"/>
      <c r="F41" s="172"/>
      <c r="G41" s="172"/>
    </row>
    <row r="42" spans="2:11" ht="12.75" customHeight="1" x14ac:dyDescent="0.2">
      <c r="C42" s="172"/>
      <c r="D42" s="172"/>
      <c r="E42" s="172"/>
      <c r="F42" s="172"/>
      <c r="G42" s="172"/>
    </row>
    <row r="43" spans="2:11" ht="12.75" customHeight="1" x14ac:dyDescent="0.2">
      <c r="C43" s="172"/>
      <c r="D43" s="172"/>
      <c r="E43" s="172"/>
      <c r="F43" s="172"/>
      <c r="G43" s="172"/>
    </row>
    <row r="44" spans="2:11" ht="12.75" customHeight="1" x14ac:dyDescent="0.2">
      <c r="C44" s="87"/>
      <c r="D44" s="87"/>
      <c r="E44" s="87"/>
      <c r="F44" s="87"/>
      <c r="G44" s="87"/>
    </row>
    <row r="45" spans="2:11" ht="12.75" customHeight="1" x14ac:dyDescent="0.2">
      <c r="C45" s="173"/>
      <c r="D45" s="173"/>
      <c r="E45" s="173"/>
      <c r="F45" s="173"/>
      <c r="G45" s="173"/>
    </row>
    <row r="46" spans="2:11" ht="12.75" customHeight="1" x14ac:dyDescent="0.2"/>
    <row r="47" spans="2:11" ht="25.15" customHeight="1" x14ac:dyDescent="0.2">
      <c r="C47" s="171"/>
      <c r="D47" s="171"/>
      <c r="E47" s="171"/>
      <c r="F47" s="171"/>
      <c r="G47" s="171"/>
    </row>
  </sheetData>
  <mergeCells count="26">
    <mergeCell ref="C1:E7"/>
    <mergeCell ref="B8:G8"/>
    <mergeCell ref="D9:E9"/>
    <mergeCell ref="C12:E12"/>
    <mergeCell ref="C13:E13"/>
    <mergeCell ref="C15:E15"/>
    <mergeCell ref="C16:E16"/>
    <mergeCell ref="C17:E17"/>
    <mergeCell ref="B20:G20"/>
    <mergeCell ref="D22:E22"/>
    <mergeCell ref="B29:C29"/>
    <mergeCell ref="D29:E29"/>
    <mergeCell ref="F29:G29"/>
    <mergeCell ref="F32:G32"/>
    <mergeCell ref="F33:G33"/>
    <mergeCell ref="F34:G34"/>
    <mergeCell ref="F35:G35"/>
    <mergeCell ref="F36:G36"/>
    <mergeCell ref="B37:E37"/>
    <mergeCell ref="F37:G37"/>
    <mergeCell ref="C47:G47"/>
    <mergeCell ref="C39:G39"/>
    <mergeCell ref="C41:G41"/>
    <mergeCell ref="C42:G42"/>
    <mergeCell ref="C43:G43"/>
    <mergeCell ref="C45:G45"/>
  </mergeCells>
  <pageMargins left="0.59027777777777801" right="0.39374999999999999" top="0.87" bottom="0.98402777777777795" header="0.51180555555555496" footer="0.51180555555555496"/>
  <pageSetup paperSize="9" firstPageNumber="0" orientation="portrait" horizontalDpi="300" verticalDpi="300" r:id="rId1"/>
  <headerFooter>
    <oddHeader>&amp;RPokud je uveden referenční výrobek, může být nahrazen rovnocenným řešením dle ust. § 89 odst. 6 zákona č. 134/2016 Sb.</oddHeader>
    <oddFooter>&amp;CRo_EkF_IO710_2_Diagnostika&amp;R&amp;"Arial,obyčejné"Strana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8080"/>
  </sheetPr>
  <dimension ref="A1:IW7"/>
  <sheetViews>
    <sheetView zoomScaleNormal="100" workbookViewId="0"/>
  </sheetViews>
  <sheetFormatPr defaultColWidth="9.140625" defaultRowHeight="12.75" x14ac:dyDescent="0.2"/>
  <cols>
    <col min="1" max="1" width="4.28515625" style="88" customWidth="1"/>
    <col min="2" max="2" width="14.42578125" style="88" customWidth="1"/>
    <col min="3" max="3" width="38.28515625" style="89" customWidth="1"/>
    <col min="4" max="4" width="4.5703125" style="88" customWidth="1"/>
    <col min="5" max="5" width="10.5703125" style="88" customWidth="1"/>
    <col min="6" max="6" width="9.85546875" style="88" customWidth="1"/>
    <col min="7" max="7" width="12.7109375" style="88" customWidth="1"/>
    <col min="8" max="257" width="9.140625" style="88"/>
  </cols>
  <sheetData>
    <row r="1" spans="1:7" ht="15.75" x14ac:dyDescent="0.2">
      <c r="A1" s="189" t="s">
        <v>51</v>
      </c>
      <c r="B1" s="189"/>
      <c r="C1" s="189"/>
      <c r="D1" s="189"/>
      <c r="E1" s="189"/>
      <c r="F1" s="189"/>
      <c r="G1" s="189"/>
    </row>
    <row r="2" spans="1:7" x14ac:dyDescent="0.2">
      <c r="A2" s="90" t="s">
        <v>52</v>
      </c>
      <c r="B2" s="91"/>
      <c r="C2" s="190"/>
      <c r="D2" s="190"/>
      <c r="E2" s="190"/>
      <c r="F2" s="190"/>
      <c r="G2" s="190"/>
    </row>
    <row r="3" spans="1:7" x14ac:dyDescent="0.2">
      <c r="A3" s="92" t="s">
        <v>53</v>
      </c>
      <c r="B3" s="93"/>
      <c r="C3" s="191"/>
      <c r="D3" s="191"/>
      <c r="E3" s="191"/>
      <c r="F3" s="191"/>
      <c r="G3" s="191"/>
    </row>
    <row r="4" spans="1:7" x14ac:dyDescent="0.2">
      <c r="A4" s="94" t="s">
        <v>54</v>
      </c>
      <c r="B4" s="95"/>
      <c r="C4" s="192"/>
      <c r="D4" s="192"/>
      <c r="E4" s="192"/>
      <c r="F4" s="192"/>
      <c r="G4" s="192"/>
    </row>
    <row r="5" spans="1:7" x14ac:dyDescent="0.2">
      <c r="B5" s="96"/>
      <c r="C5" s="97"/>
      <c r="D5" s="98"/>
    </row>
    <row r="6" spans="1:7" x14ac:dyDescent="0.2">
      <c r="A6" s="99" t="s">
        <v>55</v>
      </c>
      <c r="B6" s="100" t="s">
        <v>56</v>
      </c>
      <c r="C6" s="101" t="s">
        <v>57</v>
      </c>
      <c r="D6" s="102" t="s">
        <v>58</v>
      </c>
      <c r="E6" s="103" t="s">
        <v>59</v>
      </c>
      <c r="F6" s="104" t="s">
        <v>60</v>
      </c>
      <c r="G6" s="105" t="s">
        <v>61</v>
      </c>
    </row>
    <row r="7" spans="1:7" x14ac:dyDescent="0.2">
      <c r="A7" s="106"/>
      <c r="B7" s="107"/>
      <c r="C7" s="108"/>
      <c r="D7" s="109"/>
      <c r="E7" s="110"/>
      <c r="F7" s="111"/>
      <c r="G7" s="112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K85"/>
  <sheetViews>
    <sheetView showGridLines="0" zoomScaleNormal="100" workbookViewId="0">
      <selection activeCell="G5" sqref="G5"/>
    </sheetView>
  </sheetViews>
  <sheetFormatPr defaultColWidth="9.140625" defaultRowHeight="12.75" x14ac:dyDescent="0.2"/>
  <cols>
    <col min="1" max="1" width="1.85546875" customWidth="1"/>
    <col min="2" max="2" width="3.5703125" style="113" customWidth="1"/>
    <col min="3" max="3" width="30.7109375" style="114" customWidth="1"/>
    <col min="4" max="4" width="4.28515625" style="114" customWidth="1"/>
    <col min="5" max="5" width="7.140625" style="113" customWidth="1"/>
    <col min="6" max="6" width="9" style="113" customWidth="1"/>
    <col min="7" max="7" width="9.85546875" style="115" customWidth="1"/>
    <col min="8" max="8" width="9.42578125" style="115" customWidth="1"/>
    <col min="9" max="14" width="9.140625" hidden="1"/>
    <col min="15" max="15" width="0.28515625" customWidth="1"/>
    <col min="16" max="16" width="15.7109375" customWidth="1"/>
    <col min="17" max="17" width="1.5703125" customWidth="1"/>
    <col min="25" max="37" width="9.140625" hidden="1"/>
    <col min="49" max="49" width="73.28515625" customWidth="1"/>
  </cols>
  <sheetData>
    <row r="1" spans="2:16" ht="21.75" customHeight="1" x14ac:dyDescent="0.2">
      <c r="B1" s="194" t="s">
        <v>51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2:16" s="116" customFormat="1" ht="15.75" customHeight="1" x14ac:dyDescent="0.2">
      <c r="B2" s="195" t="s">
        <v>62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2:16" s="117" customFormat="1" ht="11.25" x14ac:dyDescent="0.2">
      <c r="B3" s="196" t="s">
        <v>63</v>
      </c>
      <c r="C3" s="197" t="s">
        <v>64</v>
      </c>
      <c r="D3" s="198" t="s">
        <v>65</v>
      </c>
      <c r="E3" s="197" t="s">
        <v>59</v>
      </c>
      <c r="F3" s="199" t="s">
        <v>66</v>
      </c>
      <c r="G3" s="199"/>
      <c r="H3" s="200" t="s">
        <v>67</v>
      </c>
      <c r="I3" s="200"/>
      <c r="J3" s="201" t="s">
        <v>68</v>
      </c>
      <c r="P3" s="201" t="s">
        <v>68</v>
      </c>
    </row>
    <row r="4" spans="2:16" s="117" customFormat="1" ht="11.25" x14ac:dyDescent="0.2">
      <c r="B4" s="196"/>
      <c r="C4" s="197"/>
      <c r="D4" s="198"/>
      <c r="E4" s="197"/>
      <c r="F4" s="118" t="s">
        <v>69</v>
      </c>
      <c r="G4" s="118" t="s">
        <v>61</v>
      </c>
      <c r="H4" s="118" t="s">
        <v>69</v>
      </c>
      <c r="I4" s="119" t="s">
        <v>61</v>
      </c>
      <c r="J4" s="201"/>
      <c r="P4" s="201"/>
    </row>
    <row r="5" spans="2:16" s="117" customFormat="1" ht="11.25" x14ac:dyDescent="0.2">
      <c r="B5" s="120"/>
      <c r="C5" s="121"/>
      <c r="D5" s="121"/>
      <c r="E5" s="121"/>
      <c r="F5" s="121"/>
      <c r="G5" s="121"/>
      <c r="H5" s="121"/>
      <c r="I5" s="121"/>
      <c r="J5" s="122"/>
      <c r="P5" s="122"/>
    </row>
    <row r="6" spans="2:16" s="117" customFormat="1" ht="12" x14ac:dyDescent="0.2">
      <c r="B6" s="123">
        <v>0</v>
      </c>
      <c r="C6" s="124" t="s">
        <v>70</v>
      </c>
      <c r="D6" s="125"/>
      <c r="E6" s="126"/>
      <c r="F6" s="127"/>
      <c r="G6" s="128"/>
      <c r="H6" s="129"/>
      <c r="I6" s="130"/>
      <c r="J6" s="131"/>
      <c r="P6" s="131"/>
    </row>
    <row r="7" spans="2:16" s="117" customFormat="1" ht="11.25" x14ac:dyDescent="0.2">
      <c r="B7" s="132">
        <v>1</v>
      </c>
      <c r="C7" s="133" t="s">
        <v>71</v>
      </c>
      <c r="D7" s="134" t="s">
        <v>72</v>
      </c>
      <c r="E7" s="135">
        <v>40</v>
      </c>
      <c r="F7" s="136"/>
      <c r="G7" s="137"/>
      <c r="H7" s="138"/>
      <c r="I7" s="139">
        <v>50000</v>
      </c>
      <c r="J7" s="140">
        <v>81200</v>
      </c>
      <c r="P7" s="140"/>
    </row>
    <row r="8" spans="2:16" s="117" customFormat="1" ht="11.25" x14ac:dyDescent="0.2">
      <c r="B8" s="132">
        <v>2</v>
      </c>
      <c r="C8" s="133" t="s">
        <v>73</v>
      </c>
      <c r="D8" s="134" t="s">
        <v>72</v>
      </c>
      <c r="E8" s="135">
        <v>480</v>
      </c>
      <c r="F8" s="136"/>
      <c r="G8" s="137"/>
      <c r="H8" s="138"/>
      <c r="I8" s="139">
        <v>16800</v>
      </c>
      <c r="J8" s="140">
        <v>55200</v>
      </c>
      <c r="P8" s="140"/>
    </row>
    <row r="9" spans="2:16" s="117" customFormat="1" ht="11.25" x14ac:dyDescent="0.2">
      <c r="B9" s="132">
        <v>3</v>
      </c>
      <c r="C9" s="133" t="s">
        <v>74</v>
      </c>
      <c r="D9" s="134" t="s">
        <v>75</v>
      </c>
      <c r="E9" s="134">
        <v>3</v>
      </c>
      <c r="F9" s="136"/>
      <c r="G9" s="137"/>
      <c r="H9" s="138"/>
      <c r="I9" s="139">
        <v>135000</v>
      </c>
      <c r="J9" s="140">
        <v>157500</v>
      </c>
      <c r="P9" s="140"/>
    </row>
    <row r="10" spans="2:16" s="117" customFormat="1" ht="11.25" x14ac:dyDescent="0.2">
      <c r="B10" s="132">
        <v>4</v>
      </c>
      <c r="C10" s="133" t="s">
        <v>76</v>
      </c>
      <c r="D10" s="134" t="s">
        <v>72</v>
      </c>
      <c r="E10" s="135">
        <v>140</v>
      </c>
      <c r="F10" s="136"/>
      <c r="G10" s="137"/>
      <c r="H10" s="138"/>
      <c r="I10" s="139">
        <v>17500</v>
      </c>
      <c r="J10" s="140">
        <v>56700</v>
      </c>
      <c r="P10" s="140"/>
    </row>
    <row r="11" spans="2:16" s="117" customFormat="1" ht="11.25" x14ac:dyDescent="0.2">
      <c r="B11" s="132">
        <v>5</v>
      </c>
      <c r="C11" s="133" t="s">
        <v>77</v>
      </c>
      <c r="D11" s="134" t="s">
        <v>75</v>
      </c>
      <c r="E11" s="134">
        <v>11</v>
      </c>
      <c r="F11" s="136"/>
      <c r="G11" s="137"/>
      <c r="H11" s="138"/>
      <c r="I11" s="139">
        <v>82500</v>
      </c>
      <c r="J11" s="140">
        <v>105380</v>
      </c>
      <c r="P11" s="140"/>
    </row>
    <row r="12" spans="2:16" s="117" customFormat="1" ht="11.25" x14ac:dyDescent="0.2">
      <c r="B12" s="132">
        <v>6</v>
      </c>
      <c r="C12" s="133" t="s">
        <v>78</v>
      </c>
      <c r="D12" s="134" t="s">
        <v>72</v>
      </c>
      <c r="E12" s="135">
        <v>480</v>
      </c>
      <c r="F12" s="136"/>
      <c r="G12" s="137"/>
      <c r="H12" s="138"/>
      <c r="I12" s="139">
        <v>16800</v>
      </c>
      <c r="J12" s="140">
        <v>55200</v>
      </c>
      <c r="P12" s="140"/>
    </row>
    <row r="13" spans="2:16" s="117" customFormat="1" ht="11.25" x14ac:dyDescent="0.2">
      <c r="B13" s="132">
        <v>7</v>
      </c>
      <c r="C13" s="133" t="s">
        <v>79</v>
      </c>
      <c r="D13" s="134" t="s">
        <v>75</v>
      </c>
      <c r="E13" s="134">
        <v>8</v>
      </c>
      <c r="F13" s="136"/>
      <c r="G13" s="137"/>
      <c r="H13" s="138"/>
      <c r="I13" s="139">
        <v>62400</v>
      </c>
      <c r="J13" s="140">
        <v>74400</v>
      </c>
      <c r="P13" s="140"/>
    </row>
    <row r="14" spans="2:16" s="117" customFormat="1" ht="11.25" x14ac:dyDescent="0.2">
      <c r="B14" s="132">
        <v>8</v>
      </c>
      <c r="C14" s="133" t="s">
        <v>80</v>
      </c>
      <c r="D14" s="134" t="s">
        <v>72</v>
      </c>
      <c r="E14" s="135">
        <v>340</v>
      </c>
      <c r="F14" s="136"/>
      <c r="G14" s="137"/>
      <c r="H14" s="138"/>
      <c r="I14" s="139">
        <v>11900</v>
      </c>
      <c r="J14" s="140">
        <v>39100</v>
      </c>
      <c r="P14" s="140"/>
    </row>
    <row r="15" spans="2:16" s="117" customFormat="1" ht="11.25" x14ac:dyDescent="0.2">
      <c r="B15" s="132">
        <v>10</v>
      </c>
      <c r="C15" s="133" t="s">
        <v>81</v>
      </c>
      <c r="D15" s="134" t="s">
        <v>75</v>
      </c>
      <c r="E15" s="134">
        <v>3</v>
      </c>
      <c r="F15" s="136"/>
      <c r="G15" s="137"/>
      <c r="H15" s="138"/>
      <c r="I15" s="139">
        <v>114000</v>
      </c>
      <c r="J15" s="140">
        <v>122400</v>
      </c>
      <c r="P15" s="140"/>
    </row>
    <row r="16" spans="2:16" s="117" customFormat="1" ht="11.25" x14ac:dyDescent="0.2">
      <c r="B16" s="132">
        <v>11</v>
      </c>
      <c r="C16" s="133" t="s">
        <v>82</v>
      </c>
      <c r="D16" s="134" t="s">
        <v>72</v>
      </c>
      <c r="E16" s="135">
        <v>80</v>
      </c>
      <c r="F16" s="136"/>
      <c r="G16" s="137"/>
      <c r="H16" s="138"/>
      <c r="I16" s="139">
        <v>10000</v>
      </c>
      <c r="J16" s="140">
        <v>14000</v>
      </c>
      <c r="P16" s="140"/>
    </row>
    <row r="17" spans="2:16" s="117" customFormat="1" ht="11.25" x14ac:dyDescent="0.2">
      <c r="B17" s="132">
        <v>12</v>
      </c>
      <c r="C17" s="133" t="s">
        <v>83</v>
      </c>
      <c r="D17" s="134" t="s">
        <v>75</v>
      </c>
      <c r="E17" s="135">
        <v>3</v>
      </c>
      <c r="F17" s="136"/>
      <c r="G17" s="137"/>
      <c r="H17" s="138"/>
      <c r="I17" s="139">
        <v>47400</v>
      </c>
      <c r="J17" s="140">
        <v>51900</v>
      </c>
      <c r="P17" s="140"/>
    </row>
    <row r="18" spans="2:16" s="117" customFormat="1" ht="11.25" x14ac:dyDescent="0.2">
      <c r="B18" s="132">
        <v>13</v>
      </c>
      <c r="C18" s="133" t="s">
        <v>84</v>
      </c>
      <c r="D18" s="134" t="s">
        <v>72</v>
      </c>
      <c r="E18" s="135">
        <v>80</v>
      </c>
      <c r="F18" s="136"/>
      <c r="G18" s="137"/>
      <c r="H18" s="138"/>
      <c r="I18" s="139">
        <v>6400</v>
      </c>
      <c r="J18" s="140">
        <v>10400</v>
      </c>
      <c r="P18" s="140"/>
    </row>
    <row r="19" spans="2:16" s="117" customFormat="1" ht="11.25" x14ac:dyDescent="0.2">
      <c r="B19" s="132">
        <v>14</v>
      </c>
      <c r="C19" s="133" t="s">
        <v>85</v>
      </c>
      <c r="D19" s="134" t="s">
        <v>75</v>
      </c>
      <c r="E19" s="134">
        <v>7</v>
      </c>
      <c r="F19" s="136"/>
      <c r="G19" s="137"/>
      <c r="H19" s="138"/>
      <c r="I19" s="139">
        <v>266000</v>
      </c>
      <c r="J19" s="140">
        <v>318500</v>
      </c>
      <c r="P19" s="140"/>
    </row>
    <row r="20" spans="2:16" s="117" customFormat="1" ht="11.25" x14ac:dyDescent="0.2">
      <c r="B20" s="132">
        <v>15</v>
      </c>
      <c r="C20" s="133" t="s">
        <v>86</v>
      </c>
      <c r="D20" s="134" t="s">
        <v>72</v>
      </c>
      <c r="E20" s="135">
        <v>340</v>
      </c>
      <c r="F20" s="136"/>
      <c r="G20" s="137"/>
      <c r="H20" s="138"/>
      <c r="I20" s="139">
        <v>28900</v>
      </c>
      <c r="J20" s="140">
        <v>56100</v>
      </c>
      <c r="P20" s="140"/>
    </row>
    <row r="21" spans="2:16" s="117" customFormat="1" ht="11.25" x14ac:dyDescent="0.2">
      <c r="B21" s="132">
        <v>16</v>
      </c>
      <c r="C21" s="133" t="s">
        <v>87</v>
      </c>
      <c r="D21" s="134" t="s">
        <v>75</v>
      </c>
      <c r="E21" s="135">
        <v>1</v>
      </c>
      <c r="F21" s="136"/>
      <c r="G21" s="137"/>
      <c r="H21" s="138"/>
      <c r="I21" s="139">
        <v>60800</v>
      </c>
      <c r="J21" s="140">
        <v>68300</v>
      </c>
      <c r="P21" s="140"/>
    </row>
    <row r="22" spans="2:16" s="117" customFormat="1" ht="11.25" x14ac:dyDescent="0.2">
      <c r="B22" s="132">
        <v>17</v>
      </c>
      <c r="C22" s="133" t="s">
        <v>88</v>
      </c>
      <c r="D22" s="134" t="s">
        <v>72</v>
      </c>
      <c r="E22" s="135">
        <v>12</v>
      </c>
      <c r="F22" s="136"/>
      <c r="G22" s="137"/>
      <c r="H22" s="138"/>
      <c r="I22" s="139">
        <v>1020</v>
      </c>
      <c r="J22" s="140">
        <v>1980</v>
      </c>
      <c r="P22" s="140"/>
    </row>
    <row r="23" spans="2:16" s="117" customFormat="1" ht="11.25" x14ac:dyDescent="0.2">
      <c r="B23" s="132">
        <v>18</v>
      </c>
      <c r="C23" s="133" t="s">
        <v>89</v>
      </c>
      <c r="D23" s="134" t="s">
        <v>72</v>
      </c>
      <c r="E23" s="135">
        <v>315</v>
      </c>
      <c r="F23" s="136"/>
      <c r="G23" s="137"/>
      <c r="H23" s="138"/>
      <c r="I23" s="139">
        <v>26775</v>
      </c>
      <c r="J23" s="140">
        <v>51975</v>
      </c>
      <c r="P23" s="140"/>
    </row>
    <row r="24" spans="2:16" s="117" customFormat="1" ht="11.25" x14ac:dyDescent="0.2">
      <c r="B24" s="132">
        <v>19</v>
      </c>
      <c r="C24" s="133" t="s">
        <v>90</v>
      </c>
      <c r="D24" s="134" t="s">
        <v>75</v>
      </c>
      <c r="E24" s="134">
        <v>4</v>
      </c>
      <c r="F24" s="136"/>
      <c r="G24" s="137"/>
      <c r="H24" s="141"/>
      <c r="I24" s="139">
        <v>200</v>
      </c>
      <c r="J24" s="140">
        <v>320</v>
      </c>
      <c r="P24" s="140"/>
    </row>
    <row r="25" spans="2:16" s="117" customFormat="1" ht="11.25" x14ac:dyDescent="0.2">
      <c r="B25" s="132">
        <v>20</v>
      </c>
      <c r="C25" s="133" t="s">
        <v>91</v>
      </c>
      <c r="D25" s="134" t="s">
        <v>72</v>
      </c>
      <c r="E25" s="134">
        <v>120</v>
      </c>
      <c r="F25" s="136"/>
      <c r="G25" s="137"/>
      <c r="H25" s="141"/>
      <c r="I25" s="139">
        <v>15000</v>
      </c>
      <c r="J25" s="140">
        <v>24600</v>
      </c>
      <c r="P25" s="140"/>
    </row>
    <row r="26" spans="2:16" s="117" customFormat="1" ht="11.25" x14ac:dyDescent="0.2">
      <c r="B26" s="132">
        <v>21</v>
      </c>
      <c r="C26" s="133" t="s">
        <v>92</v>
      </c>
      <c r="D26" s="134" t="s">
        <v>72</v>
      </c>
      <c r="E26" s="134">
        <v>120</v>
      </c>
      <c r="F26" s="136"/>
      <c r="G26" s="137"/>
      <c r="H26" s="141"/>
      <c r="I26" s="139">
        <v>5400</v>
      </c>
      <c r="J26" s="140">
        <v>9600</v>
      </c>
      <c r="P26" s="140"/>
    </row>
    <row r="27" spans="2:16" s="117" customFormat="1" ht="11.25" x14ac:dyDescent="0.2">
      <c r="B27" s="132">
        <v>22</v>
      </c>
      <c r="C27" s="133" t="s">
        <v>93</v>
      </c>
      <c r="D27" s="134" t="s">
        <v>72</v>
      </c>
      <c r="E27" s="134">
        <v>120</v>
      </c>
      <c r="F27" s="136"/>
      <c r="G27" s="137"/>
      <c r="H27" s="141"/>
      <c r="I27" s="139">
        <v>5400</v>
      </c>
      <c r="J27" s="140">
        <v>9600</v>
      </c>
      <c r="P27" s="140"/>
    </row>
    <row r="28" spans="2:16" s="117" customFormat="1" ht="11.25" x14ac:dyDescent="0.2">
      <c r="B28" s="132">
        <v>23</v>
      </c>
      <c r="C28" s="133" t="s">
        <v>94</v>
      </c>
      <c r="D28" s="134" t="s">
        <v>75</v>
      </c>
      <c r="E28" s="134">
        <v>11</v>
      </c>
      <c r="F28" s="136"/>
      <c r="G28" s="137"/>
      <c r="H28" s="141"/>
      <c r="I28" s="139">
        <v>49500</v>
      </c>
      <c r="J28" s="140">
        <v>77000</v>
      </c>
      <c r="P28" s="140"/>
    </row>
    <row r="29" spans="2:16" s="117" customFormat="1" ht="11.25" x14ac:dyDescent="0.2">
      <c r="B29" s="132">
        <v>24</v>
      </c>
      <c r="C29" s="142" t="s">
        <v>95</v>
      </c>
      <c r="D29" s="134" t="s">
        <v>75</v>
      </c>
      <c r="E29" s="134">
        <v>225</v>
      </c>
      <c r="F29" s="136"/>
      <c r="G29" s="137"/>
      <c r="H29" s="143"/>
      <c r="I29" s="139">
        <v>20250</v>
      </c>
      <c r="J29" s="140">
        <v>31050</v>
      </c>
      <c r="P29" s="140"/>
    </row>
    <row r="30" spans="2:16" s="117" customFormat="1" ht="11.25" x14ac:dyDescent="0.2">
      <c r="B30" s="132">
        <v>25</v>
      </c>
      <c r="C30" s="142" t="s">
        <v>96</v>
      </c>
      <c r="D30" s="134" t="s">
        <v>75</v>
      </c>
      <c r="E30" s="134">
        <v>2</v>
      </c>
      <c r="F30" s="136"/>
      <c r="G30" s="137"/>
      <c r="H30" s="138"/>
      <c r="I30" s="139">
        <v>48000</v>
      </c>
      <c r="J30" s="140">
        <v>55000</v>
      </c>
      <c r="P30" s="140"/>
    </row>
    <row r="31" spans="2:16" s="117" customFormat="1" ht="11.25" x14ac:dyDescent="0.2">
      <c r="B31" s="132">
        <v>26</v>
      </c>
      <c r="C31" s="142" t="s">
        <v>97</v>
      </c>
      <c r="D31" s="134" t="s">
        <v>75</v>
      </c>
      <c r="E31" s="134">
        <v>2</v>
      </c>
      <c r="F31" s="136"/>
      <c r="G31" s="137"/>
      <c r="H31" s="138"/>
      <c r="I31" s="139">
        <v>200</v>
      </c>
      <c r="J31" s="140">
        <v>250</v>
      </c>
      <c r="P31" s="140"/>
    </row>
    <row r="32" spans="2:16" s="117" customFormat="1" ht="11.25" x14ac:dyDescent="0.2">
      <c r="B32" s="132">
        <v>27</v>
      </c>
      <c r="C32" s="142" t="s">
        <v>98</v>
      </c>
      <c r="D32" s="134" t="s">
        <v>75</v>
      </c>
      <c r="E32" s="134">
        <v>8</v>
      </c>
      <c r="F32" s="136"/>
      <c r="G32" s="137"/>
      <c r="H32" s="141"/>
      <c r="I32" s="139">
        <v>400</v>
      </c>
      <c r="J32" s="140">
        <v>1600</v>
      </c>
      <c r="P32" s="140"/>
    </row>
    <row r="33" spans="2:16" s="117" customFormat="1" ht="11.25" x14ac:dyDescent="0.2">
      <c r="B33" s="132">
        <v>28</v>
      </c>
      <c r="C33" s="142" t="s">
        <v>99</v>
      </c>
      <c r="D33" s="134" t="s">
        <v>75</v>
      </c>
      <c r="E33" s="134">
        <v>20</v>
      </c>
      <c r="F33" s="136"/>
      <c r="G33" s="137"/>
      <c r="H33" s="141"/>
      <c r="I33" s="139">
        <v>7000</v>
      </c>
      <c r="J33" s="140">
        <v>7400</v>
      </c>
      <c r="P33" s="140"/>
    </row>
    <row r="34" spans="2:16" s="117" customFormat="1" ht="11.25" x14ac:dyDescent="0.2">
      <c r="B34" s="132">
        <v>29</v>
      </c>
      <c r="C34" s="142" t="s">
        <v>100</v>
      </c>
      <c r="D34" s="134" t="s">
        <v>75</v>
      </c>
      <c r="E34" s="134">
        <v>0</v>
      </c>
      <c r="F34" s="136"/>
      <c r="G34" s="137"/>
      <c r="H34" s="141"/>
      <c r="I34" s="139">
        <v>0</v>
      </c>
      <c r="J34" s="140">
        <v>0</v>
      </c>
      <c r="P34" s="140"/>
    </row>
    <row r="35" spans="2:16" s="117" customFormat="1" ht="11.25" x14ac:dyDescent="0.2">
      <c r="B35" s="132">
        <v>30</v>
      </c>
      <c r="C35" s="144" t="s">
        <v>101</v>
      </c>
      <c r="D35" s="134" t="s">
        <v>102</v>
      </c>
      <c r="E35" s="134">
        <v>1</v>
      </c>
      <c r="F35" s="136"/>
      <c r="G35" s="137"/>
      <c r="H35" s="141"/>
      <c r="I35" s="139">
        <v>15000</v>
      </c>
      <c r="J35" s="140">
        <v>30000</v>
      </c>
      <c r="P35" s="140"/>
    </row>
    <row r="36" spans="2:16" s="117" customFormat="1" ht="11.25" x14ac:dyDescent="0.2">
      <c r="B36" s="132"/>
      <c r="C36" s="144"/>
      <c r="D36" s="134"/>
      <c r="E36" s="134"/>
      <c r="F36" s="136"/>
      <c r="G36" s="137"/>
      <c r="H36" s="141"/>
      <c r="I36" s="139"/>
      <c r="J36" s="140"/>
      <c r="P36" s="140"/>
    </row>
    <row r="37" spans="2:16" s="117" customFormat="1" ht="11.25" x14ac:dyDescent="0.2">
      <c r="B37" s="132">
        <v>31</v>
      </c>
      <c r="C37" s="144" t="s">
        <v>103</v>
      </c>
      <c r="D37" s="134" t="s">
        <v>75</v>
      </c>
      <c r="E37" s="134">
        <v>10</v>
      </c>
      <c r="F37" s="136"/>
      <c r="G37" s="137"/>
      <c r="H37" s="141"/>
      <c r="I37" s="139">
        <v>0</v>
      </c>
      <c r="J37" s="140">
        <v>200000</v>
      </c>
      <c r="P37" s="140"/>
    </row>
    <row r="38" spans="2:16" s="117" customFormat="1" ht="11.25" x14ac:dyDescent="0.2">
      <c r="B38" s="132"/>
      <c r="C38" s="144"/>
      <c r="D38" s="134"/>
      <c r="E38" s="134"/>
      <c r="F38" s="136"/>
      <c r="G38" s="137"/>
      <c r="H38" s="138"/>
      <c r="I38" s="139"/>
      <c r="J38" s="140"/>
      <c r="P38" s="140"/>
    </row>
    <row r="39" spans="2:16" s="117" customFormat="1" ht="12" x14ac:dyDescent="0.2">
      <c r="B39" s="145">
        <v>32</v>
      </c>
      <c r="C39" s="146" t="s">
        <v>104</v>
      </c>
      <c r="D39" s="147"/>
      <c r="E39" s="147"/>
      <c r="F39" s="136"/>
      <c r="G39" s="137"/>
      <c r="H39" s="138"/>
      <c r="I39" s="139"/>
      <c r="J39" s="140"/>
      <c r="P39" s="140"/>
    </row>
    <row r="40" spans="2:16" s="117" customFormat="1" ht="11.25" x14ac:dyDescent="0.2">
      <c r="B40" s="145">
        <v>33</v>
      </c>
      <c r="C40" s="148" t="s">
        <v>105</v>
      </c>
      <c r="D40" s="147" t="s">
        <v>75</v>
      </c>
      <c r="E40" s="147">
        <v>2</v>
      </c>
      <c r="F40" s="136"/>
      <c r="G40" s="137"/>
      <c r="H40" s="138"/>
      <c r="I40" s="139">
        <v>135000</v>
      </c>
      <c r="J40" s="140">
        <v>138000</v>
      </c>
      <c r="P40" s="140"/>
    </row>
    <row r="41" spans="2:16" s="117" customFormat="1" ht="11.25" x14ac:dyDescent="0.2">
      <c r="B41" s="145">
        <v>34</v>
      </c>
      <c r="C41" s="148" t="s">
        <v>106</v>
      </c>
      <c r="D41" s="147" t="s">
        <v>75</v>
      </c>
      <c r="E41" s="147">
        <v>2</v>
      </c>
      <c r="F41" s="136"/>
      <c r="G41" s="137"/>
      <c r="H41" s="138"/>
      <c r="I41" s="139">
        <v>22680</v>
      </c>
      <c r="J41" s="140">
        <v>25680</v>
      </c>
      <c r="P41" s="140"/>
    </row>
    <row r="42" spans="2:16" s="117" customFormat="1" ht="11.25" x14ac:dyDescent="0.2">
      <c r="B42" s="145">
        <v>35</v>
      </c>
      <c r="C42" s="148" t="s">
        <v>107</v>
      </c>
      <c r="D42" s="147" t="s">
        <v>75</v>
      </c>
      <c r="E42" s="147">
        <v>2</v>
      </c>
      <c r="F42" s="136"/>
      <c r="G42" s="137"/>
      <c r="H42" s="138"/>
      <c r="I42" s="139">
        <v>13600</v>
      </c>
      <c r="J42" s="140">
        <v>16600</v>
      </c>
      <c r="P42" s="140"/>
    </row>
    <row r="43" spans="2:16" s="117" customFormat="1" ht="11.25" x14ac:dyDescent="0.2">
      <c r="B43" s="145">
        <v>36</v>
      </c>
      <c r="C43" s="148" t="s">
        <v>108</v>
      </c>
      <c r="D43" s="147" t="s">
        <v>75</v>
      </c>
      <c r="E43" s="147">
        <v>10</v>
      </c>
      <c r="F43" s="136"/>
      <c r="G43" s="137"/>
      <c r="H43" s="138"/>
      <c r="I43" s="139">
        <v>135050</v>
      </c>
      <c r="J43" s="140">
        <v>150050</v>
      </c>
      <c r="P43" s="140"/>
    </row>
    <row r="44" spans="2:16" s="117" customFormat="1" ht="11.25" x14ac:dyDescent="0.2">
      <c r="B44" s="145">
        <v>37</v>
      </c>
      <c r="C44" s="148" t="s">
        <v>109</v>
      </c>
      <c r="D44" s="147" t="s">
        <v>75</v>
      </c>
      <c r="E44" s="147">
        <v>9</v>
      </c>
      <c r="F44" s="136"/>
      <c r="G44" s="137"/>
      <c r="H44" s="138"/>
      <c r="I44" s="139">
        <v>166500</v>
      </c>
      <c r="J44" s="140">
        <v>180000</v>
      </c>
      <c r="P44" s="140"/>
    </row>
    <row r="45" spans="2:16" s="117" customFormat="1" ht="11.25" x14ac:dyDescent="0.2">
      <c r="B45" s="145">
        <v>38</v>
      </c>
      <c r="C45" s="148" t="s">
        <v>110</v>
      </c>
      <c r="D45" s="147" t="s">
        <v>75</v>
      </c>
      <c r="E45" s="147">
        <v>2</v>
      </c>
      <c r="F45" s="136"/>
      <c r="G45" s="137"/>
      <c r="H45" s="138"/>
      <c r="I45" s="139">
        <v>24300</v>
      </c>
      <c r="J45" s="140">
        <v>27300</v>
      </c>
      <c r="P45" s="140"/>
    </row>
    <row r="46" spans="2:16" s="117" customFormat="1" ht="11.25" x14ac:dyDescent="0.2">
      <c r="B46" s="145">
        <v>39</v>
      </c>
      <c r="C46" s="148" t="s">
        <v>111</v>
      </c>
      <c r="D46" s="147" t="s">
        <v>72</v>
      </c>
      <c r="E46" s="147">
        <v>80</v>
      </c>
      <c r="F46" s="136"/>
      <c r="G46" s="137"/>
      <c r="H46" s="138"/>
      <c r="I46" s="139">
        <v>2800</v>
      </c>
      <c r="J46" s="140">
        <v>5200</v>
      </c>
      <c r="P46" s="140"/>
    </row>
    <row r="47" spans="2:16" s="117" customFormat="1" ht="11.25" x14ac:dyDescent="0.2">
      <c r="B47" s="145">
        <v>40</v>
      </c>
      <c r="C47" s="148" t="s">
        <v>112</v>
      </c>
      <c r="D47" s="147" t="s">
        <v>75</v>
      </c>
      <c r="E47" s="147">
        <v>1</v>
      </c>
      <c r="F47" s="136"/>
      <c r="G47" s="137"/>
      <c r="H47" s="138"/>
      <c r="I47" s="139"/>
      <c r="J47" s="140"/>
      <c r="P47" s="140"/>
    </row>
    <row r="48" spans="2:16" s="117" customFormat="1" ht="11.25" x14ac:dyDescent="0.2">
      <c r="B48" s="145">
        <v>41</v>
      </c>
      <c r="C48" s="148" t="s">
        <v>113</v>
      </c>
      <c r="D48" s="147" t="s">
        <v>75</v>
      </c>
      <c r="E48" s="147">
        <v>20</v>
      </c>
      <c r="F48" s="136"/>
      <c r="G48" s="137"/>
      <c r="H48" s="138"/>
      <c r="I48" s="139">
        <v>36000</v>
      </c>
      <c r="J48" s="140">
        <v>37000</v>
      </c>
      <c r="P48" s="140"/>
    </row>
    <row r="49" spans="2:16" s="117" customFormat="1" ht="11.25" x14ac:dyDescent="0.2">
      <c r="B49" s="145">
        <v>42</v>
      </c>
      <c r="C49" s="148" t="s">
        <v>114</v>
      </c>
      <c r="D49" s="147" t="s">
        <v>75</v>
      </c>
      <c r="E49" s="147">
        <v>20</v>
      </c>
      <c r="F49" s="136"/>
      <c r="G49" s="137"/>
      <c r="H49" s="138"/>
      <c r="I49" s="139">
        <v>36000</v>
      </c>
      <c r="J49" s="140">
        <v>37000</v>
      </c>
      <c r="P49" s="140"/>
    </row>
    <row r="50" spans="2:16" s="117" customFormat="1" ht="11.25" x14ac:dyDescent="0.2">
      <c r="B50" s="145">
        <v>43</v>
      </c>
      <c r="C50" s="148" t="s">
        <v>115</v>
      </c>
      <c r="D50" s="147" t="s">
        <v>75</v>
      </c>
      <c r="E50" s="147">
        <v>1</v>
      </c>
      <c r="F50" s="136"/>
      <c r="G50" s="137"/>
      <c r="H50" s="138"/>
      <c r="I50" s="139">
        <v>0</v>
      </c>
      <c r="J50" s="140">
        <v>39000</v>
      </c>
      <c r="P50" s="140"/>
    </row>
    <row r="51" spans="2:16" s="117" customFormat="1" ht="22.5" x14ac:dyDescent="0.2">
      <c r="B51" s="145">
        <v>44</v>
      </c>
      <c r="C51" s="148" t="s">
        <v>116</v>
      </c>
      <c r="D51" s="147" t="s">
        <v>75</v>
      </c>
      <c r="E51" s="147">
        <v>1</v>
      </c>
      <c r="F51" s="136"/>
      <c r="G51" s="137"/>
      <c r="H51" s="138"/>
      <c r="I51" s="139">
        <v>0</v>
      </c>
      <c r="J51" s="140">
        <v>28000</v>
      </c>
      <c r="P51" s="140"/>
    </row>
    <row r="52" spans="2:16" s="117" customFormat="1" ht="11.25" x14ac:dyDescent="0.2">
      <c r="B52" s="145">
        <v>45</v>
      </c>
      <c r="C52" s="148" t="s">
        <v>117</v>
      </c>
      <c r="D52" s="147" t="s">
        <v>75</v>
      </c>
      <c r="E52" s="147">
        <v>1</v>
      </c>
      <c r="F52" s="136"/>
      <c r="G52" s="137"/>
      <c r="H52" s="138"/>
      <c r="I52" s="139">
        <v>88000</v>
      </c>
      <c r="J52" s="140">
        <v>89500</v>
      </c>
      <c r="P52" s="140"/>
    </row>
    <row r="53" spans="2:16" s="117" customFormat="1" ht="11.25" x14ac:dyDescent="0.2">
      <c r="B53" s="132">
        <v>46</v>
      </c>
      <c r="C53" s="144"/>
      <c r="D53" s="134"/>
      <c r="E53" s="134"/>
      <c r="F53" s="136"/>
      <c r="G53" s="137"/>
      <c r="H53" s="138"/>
      <c r="I53" s="139"/>
      <c r="J53" s="140"/>
      <c r="P53" s="140"/>
    </row>
    <row r="54" spans="2:16" s="117" customFormat="1" ht="22.5" x14ac:dyDescent="0.2">
      <c r="B54" s="132">
        <v>47</v>
      </c>
      <c r="C54" s="144" t="s">
        <v>118</v>
      </c>
      <c r="D54" s="134" t="s">
        <v>102</v>
      </c>
      <c r="E54" s="134">
        <v>1</v>
      </c>
      <c r="F54" s="136"/>
      <c r="G54" s="137"/>
      <c r="H54" s="138"/>
      <c r="I54" s="139">
        <v>0</v>
      </c>
      <c r="J54" s="140">
        <v>180000</v>
      </c>
      <c r="P54" s="140"/>
    </row>
    <row r="55" spans="2:16" s="117" customFormat="1" ht="11.25" x14ac:dyDescent="0.2">
      <c r="B55" s="132"/>
      <c r="C55" s="144"/>
      <c r="D55" s="134"/>
      <c r="E55" s="134"/>
      <c r="F55" s="136"/>
      <c r="G55" s="137"/>
      <c r="H55" s="138"/>
      <c r="I55" s="139"/>
      <c r="J55" s="140"/>
      <c r="P55" s="140"/>
    </row>
    <row r="56" spans="2:16" s="117" customFormat="1" ht="11.25" x14ac:dyDescent="0.2">
      <c r="B56" s="132">
        <v>48</v>
      </c>
      <c r="C56" s="144" t="s">
        <v>119</v>
      </c>
      <c r="D56" s="134" t="s">
        <v>75</v>
      </c>
      <c r="E56" s="134">
        <v>1</v>
      </c>
      <c r="F56" s="136"/>
      <c r="G56" s="137"/>
      <c r="H56" s="138"/>
      <c r="I56" s="139">
        <v>0</v>
      </c>
      <c r="J56" s="140">
        <v>35000</v>
      </c>
      <c r="P56" s="140"/>
    </row>
    <row r="57" spans="2:16" s="117" customFormat="1" ht="11.25" x14ac:dyDescent="0.2">
      <c r="B57" s="132">
        <v>49</v>
      </c>
      <c r="C57" s="144" t="s">
        <v>120</v>
      </c>
      <c r="D57" s="134" t="s">
        <v>75</v>
      </c>
      <c r="E57" s="134">
        <v>1</v>
      </c>
      <c r="F57" s="136"/>
      <c r="G57" s="137"/>
      <c r="H57" s="138"/>
      <c r="I57" s="139">
        <v>0</v>
      </c>
      <c r="J57" s="140">
        <v>80000</v>
      </c>
      <c r="P57" s="140"/>
    </row>
    <row r="58" spans="2:16" s="117" customFormat="1" ht="22.5" x14ac:dyDescent="0.2">
      <c r="B58" s="149">
        <v>50</v>
      </c>
      <c r="C58" s="150" t="s">
        <v>121</v>
      </c>
      <c r="D58" s="151" t="s">
        <v>75</v>
      </c>
      <c r="E58" s="151">
        <v>1</v>
      </c>
      <c r="F58" s="152"/>
      <c r="G58" s="153"/>
      <c r="H58" s="154"/>
      <c r="I58" s="155">
        <v>0</v>
      </c>
      <c r="J58" s="156">
        <v>160000</v>
      </c>
      <c r="P58" s="156"/>
    </row>
    <row r="59" spans="2:16" s="117" customFormat="1" ht="11.25" x14ac:dyDescent="0.2">
      <c r="B59" s="157"/>
      <c r="C59" s="158"/>
      <c r="D59" s="157"/>
      <c r="E59" s="157"/>
      <c r="F59" s="159"/>
      <c r="G59" s="160"/>
      <c r="H59" s="159"/>
      <c r="I59" s="160"/>
      <c r="J59" s="122"/>
      <c r="P59" s="122"/>
    </row>
    <row r="60" spans="2:16" s="117" customFormat="1" x14ac:dyDescent="0.2">
      <c r="B60" s="161"/>
      <c r="C60" s="162"/>
      <c r="D60" s="162"/>
      <c r="E60" s="162"/>
      <c r="F60" s="122"/>
      <c r="G60" s="122"/>
      <c r="H60" s="193" t="s">
        <v>122</v>
      </c>
      <c r="I60" s="193"/>
      <c r="J60" s="163">
        <v>2994985</v>
      </c>
      <c r="K60" s="164"/>
      <c r="L60" s="164"/>
      <c r="M60" s="164"/>
      <c r="N60" s="164"/>
      <c r="O60" s="164"/>
      <c r="P60" s="163">
        <f>SUM(P7:P58)</f>
        <v>0</v>
      </c>
    </row>
    <row r="61" spans="2:16" s="116" customFormat="1" ht="12" x14ac:dyDescent="0.2">
      <c r="B61" s="165"/>
      <c r="C61" s="166"/>
      <c r="D61" s="166"/>
      <c r="E61" s="166"/>
      <c r="F61" s="167"/>
      <c r="G61" s="167"/>
      <c r="H61" s="168"/>
      <c r="I61" s="168"/>
      <c r="J61" s="167"/>
      <c r="P61" s="167"/>
    </row>
    <row r="62" spans="2:16" x14ac:dyDescent="0.2">
      <c r="P62" s="169"/>
    </row>
    <row r="63" spans="2:16" x14ac:dyDescent="0.2">
      <c r="P63" s="170"/>
    </row>
    <row r="64" spans="2:16" x14ac:dyDescent="0.2">
      <c r="P64" s="170"/>
    </row>
    <row r="65" spans="16:16" x14ac:dyDescent="0.2">
      <c r="P65" s="170"/>
    </row>
    <row r="66" spans="16:16" x14ac:dyDescent="0.2">
      <c r="P66" s="170"/>
    </row>
    <row r="67" spans="16:16" x14ac:dyDescent="0.2">
      <c r="P67" s="170"/>
    </row>
    <row r="68" spans="16:16" x14ac:dyDescent="0.2">
      <c r="P68" s="170"/>
    </row>
    <row r="69" spans="16:16" x14ac:dyDescent="0.2">
      <c r="P69" s="170"/>
    </row>
    <row r="70" spans="16:16" x14ac:dyDescent="0.2">
      <c r="P70" s="170"/>
    </row>
    <row r="71" spans="16:16" x14ac:dyDescent="0.2">
      <c r="P71" s="170"/>
    </row>
    <row r="72" spans="16:16" x14ac:dyDescent="0.2">
      <c r="P72" s="170"/>
    </row>
    <row r="73" spans="16:16" x14ac:dyDescent="0.2">
      <c r="P73" s="170"/>
    </row>
    <row r="74" spans="16:16" x14ac:dyDescent="0.2">
      <c r="P74" s="170"/>
    </row>
    <row r="75" spans="16:16" x14ac:dyDescent="0.2">
      <c r="P75" s="170"/>
    </row>
    <row r="76" spans="16:16" x14ac:dyDescent="0.2">
      <c r="P76" s="170"/>
    </row>
    <row r="77" spans="16:16" x14ac:dyDescent="0.2">
      <c r="P77" s="170"/>
    </row>
    <row r="78" spans="16:16" x14ac:dyDescent="0.2">
      <c r="P78" s="170"/>
    </row>
    <row r="79" spans="16:16" x14ac:dyDescent="0.2">
      <c r="P79" s="170"/>
    </row>
    <row r="80" spans="16:16" x14ac:dyDescent="0.2">
      <c r="P80" s="170"/>
    </row>
    <row r="81" spans="16:16" x14ac:dyDescent="0.2">
      <c r="P81" s="170"/>
    </row>
    <row r="82" spans="16:16" x14ac:dyDescent="0.2">
      <c r="P82" s="170"/>
    </row>
    <row r="83" spans="16:16" x14ac:dyDescent="0.2">
      <c r="P83" s="170"/>
    </row>
    <row r="84" spans="16:16" x14ac:dyDescent="0.2">
      <c r="P84" s="170"/>
    </row>
    <row r="85" spans="16:16" x14ac:dyDescent="0.2">
      <c r="P85" s="170"/>
    </row>
  </sheetData>
  <mergeCells count="11">
    <mergeCell ref="H60:I60"/>
    <mergeCell ref="B1:P1"/>
    <mergeCell ref="B2:P2"/>
    <mergeCell ref="B3:B4"/>
    <mergeCell ref="C3:C4"/>
    <mergeCell ref="D3:D4"/>
    <mergeCell ref="E3:E4"/>
    <mergeCell ref="F3:G3"/>
    <mergeCell ref="H3:I3"/>
    <mergeCell ref="J3:J4"/>
    <mergeCell ref="P3:P4"/>
  </mergeCells>
  <pageMargins left="0.59027777777777801" right="0.39374999999999999" top="0.84" bottom="0.76" header="0.51180555555555496" footer="0.51180555555555496"/>
  <pageSetup paperSize="9" firstPageNumber="0" orientation="portrait" horizontalDpi="300" verticalDpi="300" r:id="rId1"/>
  <headerFooter>
    <oddHeader>&amp;RPokud je uveden referenční výrobek, může být nahrazen rovnocenným řešením dle ust. § 89 odst. 6 zákona č. 134/2016 Sb.</oddHeader>
    <oddFooter>&amp;CRo_EkF_IO710_2_Diagnostika&amp;R&amp;"Arial,obyčejné"Strana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20</vt:i4>
      </vt:variant>
    </vt:vector>
  </HeadingPairs>
  <TitlesOfParts>
    <vt:vector size="23" baseType="lpstr">
      <vt:lpstr>Krycí list</vt:lpstr>
      <vt:lpstr>VzorPolozky</vt:lpstr>
      <vt:lpstr>Položky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Objednatel</vt:lpstr>
      <vt:lpstr>'Krycí list'!Oblast_tisku</vt:lpstr>
      <vt:lpstr>Položky!Oblast_tisku</vt:lpstr>
      <vt:lpstr>PocetMJ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 Štěpánek</dc:creator>
  <dc:description/>
  <cp:lastModifiedBy>Tomáš Bubeník</cp:lastModifiedBy>
  <cp:revision>0</cp:revision>
  <cp:lastPrinted>2021-01-15T08:57:53Z</cp:lastPrinted>
  <dcterms:created xsi:type="dcterms:W3CDTF">2007-08-08T07:50:21Z</dcterms:created>
  <dcterms:modified xsi:type="dcterms:W3CDTF">2021-01-15T09:00:45Z</dcterms:modified>
  <dc:language>cs-CZ</dc:language>
</cp:coreProperties>
</file>