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IO_710_Stanice_katodove_ochrany\"/>
    </mc:Choice>
  </mc:AlternateContent>
  <xr:revisionPtr revIDLastSave="0" documentId="13_ncr:1_{8BA04D75-7FFC-4B29-90A9-75D7777139D7}" xr6:coauthVersionLast="36" xr6:coauthVersionMax="45" xr10:uidLastSave="{00000000-0000-0000-0000-000000000000}"/>
  <bookViews>
    <workbookView xWindow="0" yWindow="0" windowWidth="28800" windowHeight="12075" tabRatio="500" xr2:uid="{00000000-000D-0000-FFFF-FFFF00000000}"/>
  </bookViews>
  <sheets>
    <sheet name="Krycí list" sheetId="1" r:id="rId1"/>
    <sheet name="Rekapitulace" sheetId="2" r:id="rId2"/>
    <sheet name="VzorPolozky" sheetId="3" state="hidden" r:id="rId3"/>
    <sheet name="Položky" sheetId="4" r:id="rId4"/>
  </sheets>
  <definedNames>
    <definedName name="cisloobjektu">#REF!</definedName>
    <definedName name="CisloRozpoctu">'Krycí list'!$D$9</definedName>
    <definedName name="cislostavby">'Krycí list'!$B$15</definedName>
    <definedName name="Dil">Rekapitulace!$A$6</definedName>
    <definedName name="Dodavka" localSheetId="1">#REF!</definedName>
    <definedName name="HSV" localSheetId="1">#REF!</definedName>
    <definedName name="HZS" localSheetId="1">#REF!</definedName>
    <definedName name="JKSO">'Krycí list'!$H$9</definedName>
    <definedName name="MJ">'Krycí list'!$H$12</definedName>
    <definedName name="Mont" localSheetId="1">#REF!</definedName>
    <definedName name="NazevDilu">Rekapitulace!$B$6</definedName>
    <definedName name="nazevobjektu">'Krycí list'!$D$12</definedName>
    <definedName name="NazevRozpoctu">'Krycí list'!$E$9</definedName>
    <definedName name="nazevstavby">'Krycí list'!$D$15</definedName>
    <definedName name="_xlnm.Print_Titles" localSheetId="1">Rekapitulace!$3:$6</definedName>
    <definedName name="Objednatel">'Krycí list'!$D$17</definedName>
    <definedName name="_xlnm.Print_Area" localSheetId="0">'Krycí list'!$A$1:$I$42</definedName>
    <definedName name="_xlnm.Print_Area" localSheetId="3">Položky!$A$1:$G$116</definedName>
    <definedName name="_xlnm.Print_Area" localSheetId="1">Rekapitulace!$A$1:$I$16</definedName>
    <definedName name="PocetMJ">'Krycí list'!$H$14</definedName>
    <definedName name="Poznamka">#REF!</definedName>
    <definedName name="Projektant">'Krycí list'!$D$16</definedName>
    <definedName name="PSV" localSheetId="1">#REF!</definedName>
    <definedName name="Rozpoctoval">'Krycí list'!$D$19</definedName>
    <definedName name="SazbaDPH1">'Krycí list'!$D$36</definedName>
    <definedName name="SazbaDPH2">'Krycí list'!$D$38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list'!$H$18</definedName>
    <definedName name="Zaklad22">'Krycí list'!$G$38</definedName>
    <definedName name="Zaklad5">'Krycí list'!$G$36</definedName>
    <definedName name="Zaokrouhleni">'Krycí list'!$G$40</definedName>
    <definedName name="Zhotovitel">'Krycí list'!$D$18:$F$18</definedName>
  </definedName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116" i="4" l="1"/>
  <c r="G115" i="4"/>
  <c r="G114" i="4"/>
  <c r="G113" i="4"/>
  <c r="G108" i="4"/>
  <c r="G107" i="4"/>
  <c r="G106" i="4"/>
  <c r="G105" i="4"/>
  <c r="G104" i="4"/>
  <c r="G103" i="4"/>
  <c r="G102" i="4"/>
  <c r="G101" i="4"/>
  <c r="G100" i="4"/>
  <c r="G99" i="4"/>
  <c r="G98" i="4"/>
  <c r="G96" i="4"/>
  <c r="G95" i="4"/>
  <c r="G94" i="4"/>
  <c r="G93" i="4"/>
  <c r="G92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91" i="4" s="1"/>
  <c r="G77" i="4"/>
  <c r="G76" i="4"/>
  <c r="G75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73" i="4" s="1"/>
  <c r="G46" i="4"/>
  <c r="G45" i="4"/>
  <c r="G44" i="4"/>
  <c r="G43" i="4"/>
  <c r="G42" i="4"/>
  <c r="G41" i="4"/>
  <c r="G40" i="4"/>
  <c r="G39" i="4"/>
  <c r="G38" i="4"/>
  <c r="G37" i="4"/>
  <c r="G35" i="4"/>
  <c r="G34" i="4"/>
  <c r="G33" i="4"/>
  <c r="G32" i="4"/>
  <c r="G31" i="4"/>
  <c r="G30" i="4"/>
  <c r="G29" i="4"/>
  <c r="G28" i="4"/>
  <c r="G27" i="4"/>
  <c r="G25" i="4"/>
  <c r="G24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7" i="4"/>
  <c r="G6" i="4"/>
  <c r="G5" i="4"/>
  <c r="G4" i="4"/>
  <c r="D39" i="1"/>
  <c r="D37" i="1"/>
  <c r="F9" i="4" l="1"/>
  <c r="I8" i="2" s="1"/>
  <c r="F23" i="4"/>
  <c r="I9" i="2" s="1"/>
  <c r="F112" i="4"/>
  <c r="I15" i="2" s="1"/>
  <c r="H25" i="1" s="1"/>
  <c r="F97" i="4"/>
  <c r="I13" i="2" s="1"/>
  <c r="F74" i="4"/>
  <c r="I12" i="2" s="1"/>
  <c r="F26" i="4"/>
  <c r="I10" i="2" s="1"/>
  <c r="F3" i="4"/>
  <c r="F36" i="4"/>
  <c r="I11" i="2" s="1"/>
  <c r="I7" i="2"/>
  <c r="H13" i="2" l="1"/>
  <c r="H23" i="1" s="1"/>
  <c r="G111" i="4"/>
  <c r="F110" i="4" s="1"/>
  <c r="I14" i="2" s="1"/>
  <c r="H24" i="1" s="1"/>
  <c r="H10" i="2"/>
  <c r="H22" i="1" s="1"/>
  <c r="I16" i="2" l="1"/>
  <c r="H26" i="1"/>
  <c r="G38" i="1" s="1"/>
  <c r="G39" i="1" s="1"/>
  <c r="G41" i="1" s="1"/>
</calcChain>
</file>

<file path=xl/sharedStrings.xml><?xml version="1.0" encoding="utf-8"?>
<sst xmlns="http://schemas.openxmlformats.org/spreadsheetml/2006/main" count="456" uniqueCount="304">
  <si>
    <t>Položkový rozpočet</t>
  </si>
  <si>
    <t>Rozpočet</t>
  </si>
  <si>
    <t>1A</t>
  </si>
  <si>
    <t>Ro_EkF_IO710_katod</t>
  </si>
  <si>
    <t xml:space="preserve">JKSO </t>
  </si>
  <si>
    <t>SKAO Li3</t>
  </si>
  <si>
    <t>Objekt</t>
  </si>
  <si>
    <t>Název objektu</t>
  </si>
  <si>
    <t xml:space="preserve">SKP </t>
  </si>
  <si>
    <t>IO 710</t>
  </si>
  <si>
    <t>Stanice katodické ochrany</t>
  </si>
  <si>
    <t>Měrná jednotka</t>
  </si>
  <si>
    <t>IO 710.1</t>
  </si>
  <si>
    <t>Stanice SKAO</t>
  </si>
  <si>
    <t>Stavba</t>
  </si>
  <si>
    <t>Název stavby</t>
  </si>
  <si>
    <t>Počet jednotek</t>
  </si>
  <si>
    <t>Nová budova EkF - přístavba H v areálu VŠB-TUO</t>
  </si>
  <si>
    <t>Náklady na m.j.</t>
  </si>
  <si>
    <t>Projektant</t>
  </si>
  <si>
    <t>CHVÁLEK ATELIER</t>
  </si>
  <si>
    <t>Objednatel</t>
  </si>
  <si>
    <t>Vysoká škola báňská - Technická univerzita Ostrava</t>
  </si>
  <si>
    <t>Typ rozpočtu</t>
  </si>
  <si>
    <t>projekční</t>
  </si>
  <si>
    <t>Dodavatel</t>
  </si>
  <si>
    <t xml:space="preserve">Zakázkové číslo </t>
  </si>
  <si>
    <t>19-015-5</t>
  </si>
  <si>
    <t>Rozpočtoval</t>
  </si>
  <si>
    <t>KPTECH, s.r.o.</t>
  </si>
  <si>
    <t>Ing. Dolejšek</t>
  </si>
  <si>
    <t>Ing. Dorda</t>
  </si>
  <si>
    <t>Počet listů</t>
  </si>
  <si>
    <t>Rozpis ceny</t>
  </si>
  <si>
    <t>Název</t>
  </si>
  <si>
    <t>Celkem</t>
  </si>
  <si>
    <t>HSV</t>
  </si>
  <si>
    <t>MON</t>
  </si>
  <si>
    <t>Vedlejší náklady</t>
  </si>
  <si>
    <t>Ostatní náklady</t>
  </si>
  <si>
    <t>Vypracoval</t>
  </si>
  <si>
    <t>Za zhotovitele</t>
  </si>
  <si>
    <t>Za objednatele</t>
  </si>
  <si>
    <t>Jméno :</t>
  </si>
  <si>
    <t xml:space="preserve">   Ing. Dolejšek</t>
  </si>
  <si>
    <t xml:space="preserve">   Ing. Dorda</t>
  </si>
  <si>
    <t xml:space="preserve">   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</si>
  <si>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</si>
  <si>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</si>
  <si>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</si>
  <si>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</si>
  <si>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</si>
  <si>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</si>
  <si>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</si>
  <si>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Zaokrouhlení</t>
  </si>
  <si>
    <t>CENA ZA OBJEKT CELKEM</t>
  </si>
  <si>
    <t>REKAPITULACE DÍLŮ</t>
  </si>
  <si>
    <t>Stavební díl</t>
  </si>
  <si>
    <t>Typ dílu</t>
  </si>
  <si>
    <t>S</t>
  </si>
  <si>
    <t>1</t>
  </si>
  <si>
    <t>Zemní práce</t>
  </si>
  <si>
    <t>2</t>
  </si>
  <si>
    <t>Základy a zvláštní zakládání</t>
  </si>
  <si>
    <t>63</t>
  </si>
  <si>
    <t>Podlahy a podlahové konstrukce</t>
  </si>
  <si>
    <t>98</t>
  </si>
  <si>
    <t>Demolice, odpady</t>
  </si>
  <si>
    <t>M21</t>
  </si>
  <si>
    <t>Elektromontáže</t>
  </si>
  <si>
    <t>M23</t>
  </si>
  <si>
    <t>Montáže potrubí</t>
  </si>
  <si>
    <t>M46</t>
  </si>
  <si>
    <t>Zemní práce při montážích</t>
  </si>
  <si>
    <t>VN</t>
  </si>
  <si>
    <t>ON</t>
  </si>
  <si>
    <t>CELKEM  OBJEKT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</si>
  <si>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</si>
  <si>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</si>
  <si>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</si>
  <si>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</si>
  <si>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</si>
  <si>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</si>
  <si>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</si>
  <si>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</si>
  <si>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</si>
  <si>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</si>
  <si>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</si>
  <si>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Díl:</t>
  </si>
  <si>
    <t>121101100R00</t>
  </si>
  <si>
    <r>
      <rPr>
        <sz val="8"/>
        <rFont val="Arial CE"/>
        <family val="2"/>
        <charset val="238"/>
      </rPr>
      <t xml:space="preserve">Sejmutí ornice, pl. do 400 m2, přemístění do 50 m </t>
    </r>
    <r>
      <rPr>
        <sz val="8"/>
        <color rgb="FF008000"/>
        <rFont val="Arial CE"/>
        <family val="2"/>
        <charset val="238"/>
      </rPr>
      <t>(nad kabelovými výkopy 33 x 0,5 x 0,15 m = 2,5 m3 + nad jámami pro napojení kabelů na potrubí 3x 19,8 m2 x 0,15 m = 9 m3)</t>
    </r>
  </si>
  <si>
    <t>m3</t>
  </si>
  <si>
    <t>133301101R00</t>
  </si>
  <si>
    <r>
      <rPr>
        <sz val="8"/>
        <rFont val="Arial"/>
        <family val="2"/>
        <charset val="238"/>
      </rPr>
      <t xml:space="preserve">Hloubení šachet v hor.4 do 100 m3 (jámy pro napojení kabelů na plynovod 3x 22 = 66 m3) </t>
    </r>
    <r>
      <rPr>
        <sz val="8"/>
        <color rgb="FF008000"/>
        <rFont val="Arial"/>
        <family val="2"/>
        <charset val="238"/>
      </rPr>
      <t>… za předpokladu, že plynovody jsou uloženy v hloubce 1,5 m</t>
    </r>
  </si>
  <si>
    <t>133301109R00</t>
  </si>
  <si>
    <t>Příplatek za lepivost - hloubení šachet v hor.4</t>
  </si>
  <si>
    <t>174101101R00</t>
  </si>
  <si>
    <t>Zásyp jam, rýh, šachet se zhutněním včetně strojního přemístění materiálu pro zásyp ze vzdálenosti do 10 m od okraje zásypu</t>
  </si>
  <si>
    <t>Předchozí položky jsou uvažovány jen pro zemní práce, které nebudou součástí přeložek plynovodu, rovněž nejsou uvažovány terénní a povrchové úpravy</t>
  </si>
  <si>
    <t>242111113T00</t>
  </si>
  <si>
    <t>Osazení pláště studny z betonových skruží celých DN1000 (šachtice HUA)</t>
  </si>
  <si>
    <t>m</t>
  </si>
  <si>
    <t>59224334.AR</t>
  </si>
  <si>
    <t>skruž šachetní TBS-Q.1 100/50/9 PS (s plastovými stupadly)</t>
  </si>
  <si>
    <t>kus</t>
  </si>
  <si>
    <t>59224329.AR</t>
  </si>
  <si>
    <t>konus šachetní TBR-Q.1 100-63/58/9 KPS (s plastovými stupadly) … H = 580 mm</t>
  </si>
  <si>
    <t>899101111R00</t>
  </si>
  <si>
    <t>Osazení poklopu s rámem do 50 kg</t>
  </si>
  <si>
    <t>5524330185T</t>
  </si>
  <si>
    <r>
      <rPr>
        <i/>
        <sz val="8"/>
        <color rgb="FF0000FF"/>
        <rFont val="Arial CE"/>
        <family val="2"/>
        <charset val="238"/>
      </rPr>
      <t xml:space="preserve">poklop B 125 - BEGU - betonová výplň s odvětráním, s rámem </t>
    </r>
    <r>
      <rPr>
        <i/>
        <sz val="8"/>
        <color rgb="FF008000"/>
        <rFont val="Arial CE"/>
        <family val="2"/>
        <charset val="238"/>
      </rPr>
      <t>(B125, s odv.)</t>
    </r>
  </si>
  <si>
    <t>264321114T00</t>
  </si>
  <si>
    <r>
      <rPr>
        <sz val="8"/>
        <rFont val="Arial CE"/>
        <charset val="238"/>
      </rPr>
      <t>Vrty pro piloty zapaž. do 380mm hl. do 30m hor.3</t>
    </r>
    <r>
      <rPr>
        <sz val="8"/>
        <color rgb="FF008080"/>
        <rFont val="Arial CE"/>
        <family val="2"/>
        <charset val="238"/>
      </rPr>
      <t xml:space="preserve"> (vrt HUA)</t>
    </r>
  </si>
  <si>
    <t>2861383104T</t>
  </si>
  <si>
    <t>trubka PEHD   D225mm (plastová pažnice)</t>
  </si>
  <si>
    <t>14221291R</t>
  </si>
  <si>
    <t>trubka bezešvá hladká 11353.1  D 219x6,3 mm (ocelová pažnice)</t>
  </si>
  <si>
    <t>286533305T</t>
  </si>
  <si>
    <t>přechodka ocel/PEHD</t>
  </si>
  <si>
    <t>900      RT5</t>
  </si>
  <si>
    <t>HZS, spouštění PE pažnic, svařování</t>
  </si>
  <si>
    <t>hod</t>
  </si>
  <si>
    <t>58337330R</t>
  </si>
  <si>
    <t>tříděný štěrk 4-8 mm, včetně dopravy (obsyp vrtu)</t>
  </si>
  <si>
    <t>t</t>
  </si>
  <si>
    <t>110      R00</t>
  </si>
  <si>
    <t>Mimostaveništní doprava individual. (doprava vrtné soupravy včetně vyplachovací soupravu a kontejnerů na vrtné jádro)</t>
  </si>
  <si>
    <t>set</t>
  </si>
  <si>
    <t>900      RT6</t>
  </si>
  <si>
    <t>HZS, ostraha vrtné soupravy</t>
  </si>
  <si>
    <t>631571004R00</t>
  </si>
  <si>
    <t>Násyp ze štěrkopísku 0 - 32, tř. I (kolem skruže HUA)</t>
  </si>
  <si>
    <t>58333663R</t>
  </si>
  <si>
    <t>kačírek praný frakce 16-32 mm, volně ložený</t>
  </si>
  <si>
    <t>L</t>
  </si>
  <si>
    <t>979081111R00</t>
  </si>
  <si>
    <t>Odvoz suti a vybour. hmot na skládku do 1 km</t>
  </si>
  <si>
    <t>981610101.CO</t>
  </si>
  <si>
    <r>
      <rPr>
        <sz val="8"/>
        <color rgb="FF000000"/>
        <rFont val="Arial"/>
        <family val="2"/>
        <charset val="238"/>
      </rPr>
      <t>Poplatek za uložení vrtných kalů a odpadů (vrtné jádro) obsahujících skadkou vodu (01 05 04) na skládku</t>
    </r>
    <r>
      <rPr>
        <sz val="8"/>
        <color rgb="FF008000"/>
        <rFont val="Arial"/>
        <family val="2"/>
        <charset val="238"/>
      </rPr>
      <t xml:space="preserve"> (přepočet 1 m3 = 1,8 t)</t>
    </r>
  </si>
  <si>
    <t>981610801.CO</t>
  </si>
  <si>
    <t>Poplatek za uložení odpadních barev a laků obsahujících organická rozpouštědla - druh N (08 01 11) na skládku</t>
  </si>
  <si>
    <t>981611501.CO</t>
  </si>
  <si>
    <t>Poplatek za uložení papírových a lepenkových obalů (15 01 01) na skládku</t>
  </si>
  <si>
    <t>981611502.CO</t>
  </si>
  <si>
    <t>Poplatek za uložení směsných obalů (15 01 06) na skládku</t>
  </si>
  <si>
    <t>981611602.CO</t>
  </si>
  <si>
    <t>Poplatek za uložení plastů z odřezků kabelů (16 01 19) na skládku</t>
  </si>
  <si>
    <t>981611603.CO</t>
  </si>
  <si>
    <t>Poplatek za uložení  odpadu z vyřazených elektrických zařízení (16 02 14) na skládku</t>
  </si>
  <si>
    <t>981611703.CO</t>
  </si>
  <si>
    <r>
      <rPr>
        <sz val="8"/>
        <color rgb="FF000000"/>
        <rFont val="Arial"/>
        <family val="2"/>
        <charset val="238"/>
      </rPr>
      <t xml:space="preserve">Poplatek za uložení zeminy a kamení (17 05 04) na skládku </t>
    </r>
    <r>
      <rPr>
        <sz val="8"/>
        <color rgb="FF008000"/>
        <rFont val="Arial"/>
        <family val="2"/>
        <charset val="238"/>
      </rPr>
      <t>… přepočet 1 m3 = 1,8 t</t>
    </r>
  </si>
  <si>
    <t>981612001.CO</t>
  </si>
  <si>
    <t>Poplatek za uložení směsného komunálního odpadu (20 03 01) na skládku</t>
  </si>
  <si>
    <t>210100251R00</t>
  </si>
  <si>
    <t>Ukončení celoplast. kabelů zákl./pás.do 4x10 mm2</t>
  </si>
  <si>
    <t>210271304R00</t>
  </si>
  <si>
    <t>Ukončení kabelů na zařízení-celoplast. 4x6 mm2</t>
  </si>
  <si>
    <t>210271305R00</t>
  </si>
  <si>
    <t>Ukončení kabelů na zařízení-celoplast. do 5x6 mm2</t>
  </si>
  <si>
    <t>210271302R00</t>
  </si>
  <si>
    <t>Ukončení kabelů na zařízení-celoplast.do 2x6 mm2</t>
  </si>
  <si>
    <t>210271293R00</t>
  </si>
  <si>
    <t>Ukončení kabelů na zařízení-celoplast. 3x2,5 mm2</t>
  </si>
  <si>
    <t>210100003R00</t>
  </si>
  <si>
    <t>Ukončení vodičů v rozvaděči + zapojení do 16 mm2</t>
  </si>
  <si>
    <t>210100002R00</t>
  </si>
  <si>
    <t>Ukončení vodičů v rozvaděči + zapojení do 6 mm2</t>
  </si>
  <si>
    <t>210100001R00</t>
  </si>
  <si>
    <t>Ukončení vodičů v rozvaděči + zapojení do 2,5 mm2</t>
  </si>
  <si>
    <t>210810053R00</t>
  </si>
  <si>
    <t>Kabel CYKY-m 750 V 4 x 10 mm2 volně uložený</t>
  </si>
  <si>
    <t>Kabel CYKY-m 750 V 4 x 10 mm2 pevně uložený</t>
  </si>
  <si>
    <t>34111076R</t>
  </si>
  <si>
    <t>kabel silový s Cu jádrem 750 V CYKY 4 x10 mm2 + 5% prořez</t>
  </si>
  <si>
    <t>210810057R00</t>
  </si>
  <si>
    <t>Kabel CYKY-m 750 V 5 žil,4 až 16 mm2,pevně uložený</t>
  </si>
  <si>
    <t>34111071R</t>
  </si>
  <si>
    <t>kabel silový s Cu jádrem 750 V CYKY 5 x 6 mm2 + 5 % prořez</t>
  </si>
  <si>
    <t>34111099R</t>
  </si>
  <si>
    <t>kabel silový s Cu jádrem 750 V CYKY 5 x 4 mm2 + 5 % prořez</t>
  </si>
  <si>
    <t>210810056R00</t>
  </si>
  <si>
    <t>Kabel CYKY-m 750 V 5 x 2,5 mm2 pevně uložený</t>
  </si>
  <si>
    <t>34111098R</t>
  </si>
  <si>
    <t>kabel sil. s Cu jádrem 750 V CYKY 5 x 2,5 mm2 + 5 % prořez</t>
  </si>
  <si>
    <t>210810003R00</t>
  </si>
  <si>
    <t>Kabel CYKY-m 750 V 2 x 4 mm2 volně uložený</t>
  </si>
  <si>
    <t>210810043R00</t>
  </si>
  <si>
    <t>Kabel CYKY-m 750 V 2 x 4 mm2 pevně uložený</t>
  </si>
  <si>
    <t>34111012R</t>
  </si>
  <si>
    <t>kabel silový s Cu jádrem 750 V CYKY 2 x 4 mm2 + 5% prořez</t>
  </si>
  <si>
    <t>210810006R00</t>
  </si>
  <si>
    <t>Kabel CYKY-m 750 V 3 x 2,5 mm2 volně uložený</t>
  </si>
  <si>
    <t>210810046R00</t>
  </si>
  <si>
    <t>Kabel CYKY-m 750 V 3 x 2,5 mm2 pevně uložený</t>
  </si>
  <si>
    <t>34111036R</t>
  </si>
  <si>
    <t>kabel sil. s Cu jádrem 750 V CYKY-O 3x2,5 mm2 + 5% prořez</t>
  </si>
  <si>
    <t>Kabel 2 x 2,5 mm2 volně uložený</t>
  </si>
  <si>
    <t>34111091R</t>
  </si>
  <si>
    <t>kabel se silikonovou izolací SIHF 2x2,5 mm2</t>
  </si>
  <si>
    <t>210950101R00</t>
  </si>
  <si>
    <t>Štítek označovací na kabel</t>
  </si>
  <si>
    <t>34561616R</t>
  </si>
  <si>
    <t>štítek označovací 6035-01 K</t>
  </si>
  <si>
    <t>210010124R00</t>
  </si>
  <si>
    <t>Trubka ochranná z PE, uložená volně, DN do 80 mm (uložení ochranné trubky do země)</t>
  </si>
  <si>
    <t>28614105R</t>
  </si>
  <si>
    <t>trubka elektroinst. ohebná KOPOFLEX KF 09063 (pro uložení kabelů v zemi)</t>
  </si>
  <si>
    <t>210191005R00</t>
  </si>
  <si>
    <t>Montáž pole panelového rozvaděče vyzbrojeného (R-KO)</t>
  </si>
  <si>
    <t>220641136R00</t>
  </si>
  <si>
    <t>Spojení dvou rozvaděčů</t>
  </si>
  <si>
    <t>3571004KPT</t>
  </si>
  <si>
    <t>sada 3 ks řadových rozvaděčových skříňí v=2000, š=3x600, h=400 mm; IP40</t>
  </si>
  <si>
    <t>405401144KPT</t>
  </si>
  <si>
    <t>ss. zdroj SKAO, typ SZK 2040/230 M91 B4.3, včetně přepěťových ochran, svorkovnic a zásuvek (v R-KO, pole 1)</t>
  </si>
  <si>
    <t>210191013R00</t>
  </si>
  <si>
    <t xml:space="preserve">Montáž nástěnné skříně (MX1, MX2) </t>
  </si>
  <si>
    <t>35711718R</t>
  </si>
  <si>
    <t>svorková skříňka (MX1, MX2)</t>
  </si>
  <si>
    <t>210020302R00</t>
  </si>
  <si>
    <t>žlab kabelový s příslušenstvím, 62/50 bez víka</t>
  </si>
  <si>
    <t>55347391R</t>
  </si>
  <si>
    <t>kabelový žlab NKZI 50 x 62 (L = 2,1 m)</t>
  </si>
  <si>
    <t>810</t>
  </si>
  <si>
    <t>přirážka za podružný materiál M21 (5% z materiálu v M21)</t>
  </si>
  <si>
    <t>312164171R</t>
  </si>
  <si>
    <t>Připojení metodou PIN Brazing</t>
  </si>
  <si>
    <t>230210003R00</t>
  </si>
  <si>
    <t>Oprava opláš. a izolace svarů, ovin páskou,-2 vrst (oprava izolace potrubí po aluminotermickém přivaření kabelů)</t>
  </si>
  <si>
    <t>m2</t>
  </si>
  <si>
    <t>28355345KPT</t>
  </si>
  <si>
    <t>pásková izolace SERVIWRAP R30A 15m, šíře 50mm</t>
  </si>
  <si>
    <t>28355352KPT</t>
  </si>
  <si>
    <t>opravná izolační souprava PERP KIT</t>
  </si>
  <si>
    <t>230250031R00</t>
  </si>
  <si>
    <t>Montáž propojovacích objektů KMO</t>
  </si>
  <si>
    <t>357124208KPT</t>
  </si>
  <si>
    <t>typový sloupek (z trubky PE110) KP.PO 18</t>
  </si>
  <si>
    <t>230250038R00</t>
  </si>
  <si>
    <t>Montáž propoj. objektů-snímací elektroda MS 110</t>
  </si>
  <si>
    <t>4055951015T</t>
  </si>
  <si>
    <t>referenční elektroda SE, Cu/CuSO4, typ MS110; včetně kabelu CYKY-O 3x2,5</t>
  </si>
  <si>
    <t>900  01    RT5</t>
  </si>
  <si>
    <t>HZS, montáž hloubkových uzemňovacích anod</t>
  </si>
  <si>
    <t>107000105KPT</t>
  </si>
  <si>
    <t>koks grafitizovaný DESULCO 9012 (zrnění do 3 mm - zásyp aktivní části HUA)</t>
  </si>
  <si>
    <t>19300215T</t>
  </si>
  <si>
    <t>anoda Ti/MMO, délka 1000mm, D 25mm</t>
  </si>
  <si>
    <t>28613751R1</t>
  </si>
  <si>
    <t>trubka tlaková PE  d 25 x 3,5 mm PN 10 (perforovaná - pro odvětrání vrtů)</t>
  </si>
  <si>
    <t>34111072KPT</t>
  </si>
  <si>
    <t>kabel silový závěsný s Cu jádrem 750 V CYKYz 4 x 6 mm2 (napojení pažnice)</t>
  </si>
  <si>
    <t>3414131110T</t>
  </si>
  <si>
    <t>vodič YKOXS 1x6mm2 (10 napojení Ti/MMO anod)</t>
  </si>
  <si>
    <t>34571092099T</t>
  </si>
  <si>
    <t>trubka tuhá 750 N PVC 4050 , LA (chránička kabelů v HUA)</t>
  </si>
  <si>
    <t>675431101T</t>
  </si>
  <si>
    <t>silonové lano 8mm x 50m</t>
  </si>
  <si>
    <t>1038T</t>
  </si>
  <si>
    <t>drobný montážní, spojovací a upevňovací materiál (5% z materiálu v M23)</t>
  </si>
  <si>
    <t>230270132R00</t>
  </si>
  <si>
    <t>Kontrola provozu ŘSKAO- připojeno 2 a více potrubí</t>
  </si>
  <si>
    <t>230270041R00</t>
  </si>
  <si>
    <t>Měření zemního odporu uzemňovací anody</t>
  </si>
  <si>
    <t>230270061R00</t>
  </si>
  <si>
    <t>Kontrola funkce uzemňovací anody</t>
  </si>
  <si>
    <t>230270091R00</t>
  </si>
  <si>
    <t>Provedení první regulace SKAO - do provozu</t>
  </si>
  <si>
    <t>230270111R00</t>
  </si>
  <si>
    <t>Druhá regulace SKAO a měření účinnosti</t>
  </si>
  <si>
    <t>460010023R00</t>
  </si>
  <si>
    <t>Vytýčení trasy ve volném terénu</t>
  </si>
  <si>
    <t>km</t>
  </si>
  <si>
    <t>460080001R00</t>
  </si>
  <si>
    <t>Betonový základ do zeminy bez bednění (podklad pod horní skruž HUA)</t>
  </si>
  <si>
    <t>58922141R</t>
  </si>
  <si>
    <t>beton C 12/15 (B15) z SPC fr.do 22 mm měkký V3</t>
  </si>
  <si>
    <t>460200164RT2</t>
  </si>
  <si>
    <t>Výkop kabelové rýhy 35/80 cm  hor.4, ruční výkop rýhy</t>
  </si>
  <si>
    <t>460560164RT1</t>
  </si>
  <si>
    <t>Zához rýhy 35/80 cm, hornina třídy 4, ruční zához rýhy</t>
  </si>
  <si>
    <t>460200303R00</t>
  </si>
  <si>
    <t>Výkop kabelové rýhy 50/120 cm hor.3</t>
  </si>
  <si>
    <t>460560303R00</t>
  </si>
  <si>
    <t>Zához rýhy 50/120 cm, hornina třídy 3</t>
  </si>
  <si>
    <t>460420001RT3</t>
  </si>
  <si>
    <t>Zřízení kabel. lože v rýze š. do 65 cm ze zeminy, lože tl. 15 cm</t>
  </si>
  <si>
    <t>460490012R00</t>
  </si>
  <si>
    <t>Fólie výstražná z PVC, šířka 33 cm (nad kabelovým vedením)</t>
  </si>
  <si>
    <t>460010099KPT</t>
  </si>
  <si>
    <t>Montáž a odzkoušení markerů</t>
  </si>
  <si>
    <t>28324616.KPT</t>
  </si>
  <si>
    <t>marker (radiový označovač podzemních míst)</t>
  </si>
  <si>
    <t>Předchozí položky jsou uvažovány jen pro výkopy, které nebudou součástí přeložek plynovodu</t>
  </si>
  <si>
    <t>005122021R</t>
  </si>
  <si>
    <r>
      <rPr>
        <sz val="8"/>
        <rFont val="Arial CE"/>
        <family val="2"/>
        <charset val="238"/>
      </rPr>
      <t xml:space="preserve">Mimostaveništní doprava </t>
    </r>
    <r>
      <rPr>
        <sz val="8"/>
        <color rgb="FF008000"/>
        <rFont val="Arial CE"/>
        <family val="2"/>
        <charset val="238"/>
      </rPr>
      <t>(Doprava materiálu a pracovníků na stavbu …1,5 % z HSV+MON)</t>
    </r>
  </si>
  <si>
    <t>005231012R</t>
  </si>
  <si>
    <r>
      <rPr>
        <sz val="8"/>
        <rFont val="Arial CE"/>
        <charset val="238"/>
      </rPr>
      <t xml:space="preserve">Revize - obvody SKAO </t>
    </r>
    <r>
      <rPr>
        <sz val="8"/>
        <color rgb="FF008000"/>
        <rFont val="Arial CE"/>
        <charset val="238"/>
      </rPr>
      <t xml:space="preserve">… náklady spojené s provedením všech technickými normami předepsaných zkoušek a revizí. Revize obvodů SKAO v rozsahu dle ČSN 33 1500 a ČSN 33 2000-6         </t>
    </r>
  </si>
  <si>
    <t>005231030R</t>
  </si>
  <si>
    <r>
      <rPr>
        <sz val="8"/>
        <rFont val="Arial CE"/>
        <charset val="238"/>
      </rPr>
      <t xml:space="preserve">Zkušební provoz (po uvedení SKAO do provozu) </t>
    </r>
    <r>
      <rPr>
        <sz val="8"/>
        <color rgb="FF008000"/>
        <rFont val="Arial CE"/>
        <charset val="238"/>
      </rPr>
      <t xml:space="preserve">… náklady zhotovitele na účast na zkušebním provozu včetně všech rizik vyplývajících z nutnosti zásahu či úprav zkoušeného zařízení </t>
    </r>
  </si>
  <si>
    <t>005231013  R</t>
  </si>
  <si>
    <r>
      <rPr>
        <sz val="8"/>
        <rFont val="Arial CE"/>
        <family val="2"/>
        <charset val="238"/>
      </rPr>
      <t>Zkoušky a revize hydrogeologické (n</t>
    </r>
    <r>
      <rPr>
        <sz val="8"/>
        <color rgb="FF008000"/>
        <rFont val="Arial CE"/>
        <family val="2"/>
        <charset val="238"/>
      </rPr>
      <t xml:space="preserve">áklady zhotovitele, související s prováděním zkoušek a revizí předepsaných tech. normami nebo objednatelem a které jsou pro provedení díla nezbytné. Náklady na dozor hydrogeologa při provádění vrtacích prací včetně vypracování hydrogeologické zprávy)  </t>
    </r>
    <r>
      <rPr>
        <sz val="8"/>
        <rFont val="Arial CE"/>
        <family val="2"/>
        <charset val="238"/>
      </rPr>
      <t xml:space="preserve">  </t>
    </r>
  </si>
  <si>
    <t>005241010R</t>
  </si>
  <si>
    <r>
      <rPr>
        <sz val="8"/>
        <rFont val="Arial CE"/>
        <charset val="238"/>
      </rPr>
      <t xml:space="preserve">Dokumentace skutečného provedení </t>
    </r>
    <r>
      <rPr>
        <sz val="8"/>
        <color rgb="FF008000"/>
        <rFont val="Arial CE"/>
        <family val="2"/>
        <charset val="238"/>
      </rPr>
      <t>(Náklady na vyhotovení dokumentace skutečného provedení stavby a její předání objednateli v požadované formě a požadovaném počtu)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</si>
</sst>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See Note  &quot;#"/>
    <numFmt numFmtId="165" formatCode="&quot;$ &quot;#,##0"/>
    <numFmt numFmtId="166" formatCode="#,##0.00\ [$CZK]"/>
    <numFmt numFmtId="167" formatCode="#,##0.00000"/>
    <numFmt numFmtId="168" formatCode="#,##0.000"/>
  </numFmts>
  <fonts count="64">
    <font>
      <sz val="10"/>
      <name val="Arial CE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8"/>
      <color rgb="FF000000"/>
      <name val="Arial CE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9.75"/>
      <name val="Arial"/>
      <family val="2"/>
      <charset val="238"/>
    </font>
    <font>
      <b/>
      <sz val="12"/>
      <color rgb="FF0000FF"/>
      <name val="Arial CE"/>
      <family val="2"/>
      <charset val="238"/>
    </font>
    <font>
      <b/>
      <sz val="10"/>
      <color rgb="FF008000"/>
      <name val="Arial CE"/>
      <family val="2"/>
      <charset val="238"/>
    </font>
    <font>
      <b/>
      <sz val="10"/>
      <name val="Arial CE"/>
      <family val="2"/>
      <charset val="238"/>
    </font>
    <font>
      <b/>
      <sz val="9.75"/>
      <name val="Arial"/>
      <family val="2"/>
      <charset val="238"/>
    </font>
    <font>
      <b/>
      <sz val="11"/>
      <color rgb="FFFFFFFF"/>
      <name val="Calibri"/>
      <family val="2"/>
      <charset val="238"/>
    </font>
    <font>
      <b/>
      <sz val="10"/>
      <color rgb="FF0000FF"/>
      <name val="Arial CE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993300"/>
      <name val="Calibri"/>
      <family val="2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name val="Arial CE"/>
      <family val="2"/>
      <charset val="238"/>
    </font>
    <font>
      <b/>
      <sz val="18"/>
      <color rgb="FF003366"/>
      <name val="Cambria"/>
      <family val="2"/>
      <charset val="238"/>
    </font>
    <font>
      <sz val="8"/>
      <name val="Arial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sz val="11"/>
      <color rgb="FFFF9900"/>
      <name val="Calibri"/>
      <family val="2"/>
      <charset val="238"/>
    </font>
    <font>
      <sz val="11"/>
      <color rgb="FF008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333399"/>
      <name val="Calibri"/>
      <family val="2"/>
      <charset val="238"/>
    </font>
    <font>
      <i/>
      <sz val="11"/>
      <color rgb="FF808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505050"/>
      <name val="Calibri"/>
      <family val="2"/>
      <charset val="238"/>
    </font>
    <font>
      <sz val="10"/>
      <color rgb="FFFFFFFF"/>
      <name val="Arial CE"/>
      <family val="2"/>
      <charset val="238"/>
    </font>
    <font>
      <b/>
      <sz val="18"/>
      <name val="Arial CE"/>
      <charset val="238"/>
    </font>
    <font>
      <b/>
      <sz val="10"/>
      <color rgb="FF000080"/>
      <name val="Times New Roman"/>
      <family val="1"/>
      <charset val="238"/>
    </font>
    <font>
      <b/>
      <sz val="24"/>
      <name val="Arial CE"/>
      <charset val="238"/>
    </font>
    <font>
      <b/>
      <sz val="10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rgb="FFFFFFFF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GreekC"/>
      <charset val="238"/>
    </font>
    <font>
      <b/>
      <sz val="12"/>
      <name val="Arial CE"/>
      <charset val="238"/>
    </font>
    <font>
      <sz val="8"/>
      <color rgb="FF008000"/>
      <name val="Arial CE"/>
      <family val="2"/>
      <charset val="238"/>
    </font>
    <font>
      <sz val="8"/>
      <name val="Arial"/>
      <family val="2"/>
      <charset val="238"/>
    </font>
    <font>
      <sz val="8"/>
      <color rgb="FF008000"/>
      <name val="Arial"/>
      <family val="2"/>
      <charset val="238"/>
    </font>
    <font>
      <sz val="8"/>
      <color rgb="FFFF0000"/>
      <name val="Arial CE"/>
      <family val="2"/>
      <charset val="238"/>
    </font>
    <font>
      <sz val="8"/>
      <name val="Arial CE"/>
      <charset val="238"/>
    </font>
    <font>
      <i/>
      <sz val="8"/>
      <color rgb="FF0000FF"/>
      <name val="Arial CE"/>
      <family val="2"/>
      <charset val="238"/>
    </font>
    <font>
      <i/>
      <sz val="8"/>
      <color rgb="FF008000"/>
      <name val="Arial CE"/>
      <family val="2"/>
      <charset val="238"/>
    </font>
    <font>
      <sz val="8"/>
      <color rgb="FF008080"/>
      <name val="Arial CE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FF"/>
      <name val="Arial"/>
      <family val="2"/>
      <charset val="238"/>
    </font>
    <font>
      <sz val="8"/>
      <name val="Calibri"/>
      <charset val="238"/>
    </font>
    <font>
      <sz val="8"/>
      <name val="Arial CE"/>
      <family val="2"/>
      <charset val="1"/>
    </font>
    <font>
      <sz val="10"/>
      <color rgb="FFFF0000"/>
      <name val="Arial CE"/>
      <family val="2"/>
      <charset val="238"/>
    </font>
    <font>
      <sz val="8"/>
      <color rgb="FF008000"/>
      <name val="Arial CE"/>
      <charset val="238"/>
    </font>
    <font>
      <sz val="10"/>
      <name val="Arial CE"/>
      <charset val="238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DFDFDF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FDFD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DFDFDF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C0C0C0"/>
        <bgColor rgb="FFCCCCFF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</fills>
  <borders count="83">
    <border>
      <left/>
      <right/>
      <top/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505050"/>
      </left>
      <right style="double">
        <color rgb="FF505050"/>
      </right>
      <top style="double">
        <color rgb="FF505050"/>
      </top>
      <bottom style="double">
        <color rgb="FF50505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double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76">
    <xf numFmtId="0" fontId="0" fillId="0" borderId="0"/>
    <xf numFmtId="0" fontId="1" fillId="2" borderId="0" applyBorder="0" applyAlignment="0" applyProtection="0"/>
    <xf numFmtId="0" fontId="1" fillId="3" borderId="0" applyBorder="0" applyAlignment="0" applyProtection="0"/>
    <xf numFmtId="0" fontId="1" fillId="4" borderId="0" applyBorder="0" applyAlignment="0" applyProtection="0"/>
    <xf numFmtId="0" fontId="1" fillId="5" borderId="0" applyBorder="0" applyAlignment="0" applyProtection="0"/>
    <xf numFmtId="0" fontId="1" fillId="6" borderId="0" applyBorder="0" applyAlignment="0" applyProtection="0"/>
    <xf numFmtId="0" fontId="1" fillId="7" borderId="0" applyBorder="0" applyAlignment="0" applyProtection="0"/>
    <xf numFmtId="0" fontId="1" fillId="8" borderId="0" applyBorder="0" applyAlignment="0" applyProtection="0"/>
    <xf numFmtId="0" fontId="1" fillId="9" borderId="0" applyBorder="0" applyAlignment="0" applyProtection="0"/>
    <xf numFmtId="0" fontId="1" fillId="10" borderId="0" applyBorder="0" applyAlignment="0" applyProtection="0"/>
    <xf numFmtId="0" fontId="1" fillId="5" borderId="0" applyBorder="0" applyAlignment="0" applyProtection="0"/>
    <xf numFmtId="0" fontId="1" fillId="8" borderId="0" applyBorder="0" applyAlignment="0" applyProtection="0"/>
    <xf numFmtId="0" fontId="1" fillId="11" borderId="0" applyBorder="0" applyAlignment="0" applyProtection="0"/>
    <xf numFmtId="0" fontId="2" fillId="12" borderId="0" applyBorder="0" applyAlignment="0" applyProtection="0"/>
    <xf numFmtId="0" fontId="2" fillId="9" borderId="0" applyBorder="0" applyAlignment="0" applyProtection="0"/>
    <xf numFmtId="0" fontId="2" fillId="10" borderId="0" applyBorder="0" applyAlignment="0" applyProtection="0"/>
    <xf numFmtId="0" fontId="2" fillId="13" borderId="0" applyBorder="0" applyAlignment="0" applyProtection="0"/>
    <xf numFmtId="0" fontId="2" fillId="14" borderId="0" applyBorder="0" applyAlignment="0" applyProtection="0"/>
    <xf numFmtId="0" fontId="2" fillId="15" borderId="0" applyBorder="0" applyAlignment="0" applyProtection="0"/>
    <xf numFmtId="0" fontId="3" fillId="0" borderId="0" applyBorder="0" applyAlignment="0"/>
    <xf numFmtId="0" fontId="4" fillId="0" borderId="1" applyAlignment="0" applyProtection="0"/>
    <xf numFmtId="0" fontId="5" fillId="3" borderId="0" applyBorder="0" applyAlignment="0" applyProtection="0"/>
    <xf numFmtId="0" fontId="6" fillId="0" borderId="0"/>
    <xf numFmtId="3" fontId="7" fillId="0" borderId="0">
      <alignment vertical="top"/>
    </xf>
    <xf numFmtId="2" fontId="8" fillId="16" borderId="2">
      <alignment horizontal="left"/>
      <protection locked="0"/>
    </xf>
    <xf numFmtId="0" fontId="9" fillId="0" borderId="0"/>
    <xf numFmtId="0" fontId="10" fillId="0" borderId="0"/>
    <xf numFmtId="0" fontId="11" fillId="0" borderId="0"/>
    <xf numFmtId="2" fontId="12" fillId="0" borderId="3">
      <alignment horizontal="center" vertical="center"/>
    </xf>
    <xf numFmtId="0" fontId="13" fillId="17" borderId="4" applyAlignment="0" applyProtection="0"/>
    <xf numFmtId="0" fontId="14" fillId="0" borderId="0"/>
    <xf numFmtId="0" fontId="15" fillId="0" borderId="5" applyAlignment="0" applyProtection="0"/>
    <xf numFmtId="0" fontId="16" fillId="0" borderId="6" applyAlignment="0" applyProtection="0"/>
    <xf numFmtId="0" fontId="17" fillId="0" borderId="7" applyAlignment="0" applyProtection="0"/>
    <xf numFmtId="0" fontId="17" fillId="0" borderId="0" applyBorder="0" applyAlignment="0" applyProtection="0"/>
    <xf numFmtId="0" fontId="18" fillId="18" borderId="0" applyBorder="0" applyAlignment="0" applyProtection="0"/>
    <xf numFmtId="0" fontId="19" fillId="0" borderId="0" applyAlignment="0">
      <protection locked="0"/>
    </xf>
    <xf numFmtId="0" fontId="19" fillId="0" borderId="0" applyAlignment="0">
      <protection locked="0"/>
    </xf>
    <xf numFmtId="0" fontId="19" fillId="0" borderId="0" applyAlignment="0">
      <protection locked="0"/>
    </xf>
    <xf numFmtId="0" fontId="19" fillId="0" borderId="0" applyAlignment="0">
      <protection locked="0"/>
    </xf>
    <xf numFmtId="0" fontId="19" fillId="0" borderId="0" applyAlignment="0">
      <protection locked="0"/>
    </xf>
    <xf numFmtId="0" fontId="20" fillId="0" borderId="0" applyAlignment="0">
      <protection locked="0"/>
    </xf>
    <xf numFmtId="0" fontId="21" fillId="0" borderId="0"/>
    <xf numFmtId="0" fontId="19" fillId="0" borderId="0" applyAlignment="0">
      <protection locked="0"/>
    </xf>
    <xf numFmtId="0" fontId="19" fillId="0" borderId="0" applyAlignment="0">
      <protection locked="0"/>
    </xf>
    <xf numFmtId="0" fontId="22" fillId="0" borderId="0"/>
    <xf numFmtId="0" fontId="20" fillId="0" borderId="0" applyAlignment="0">
      <protection locked="0"/>
    </xf>
    <xf numFmtId="0" fontId="20" fillId="0" borderId="0" applyAlignment="0">
      <protection locked="0"/>
    </xf>
    <xf numFmtId="0" fontId="20" fillId="0" borderId="0" applyAlignment="0">
      <protection locked="0"/>
    </xf>
    <xf numFmtId="0" fontId="20" fillId="0" borderId="0" applyAlignment="0">
      <protection locked="0"/>
    </xf>
    <xf numFmtId="0" fontId="20" fillId="0" borderId="0" applyAlignment="0">
      <protection locked="0"/>
    </xf>
    <xf numFmtId="0" fontId="20" fillId="0" borderId="0" applyAlignment="0">
      <protection locked="0"/>
    </xf>
    <xf numFmtId="0" fontId="22" fillId="0" borderId="0"/>
    <xf numFmtId="0" fontId="63" fillId="0" borderId="0"/>
    <xf numFmtId="0" fontId="8" fillId="0" borderId="0">
      <alignment horizontal="center"/>
    </xf>
    <xf numFmtId="0" fontId="23" fillId="0" borderId="0" applyBorder="0" applyAlignment="0" applyProtection="0"/>
    <xf numFmtId="164" fontId="24" fillId="0" borderId="0">
      <alignment horizontal="left"/>
    </xf>
    <xf numFmtId="3" fontId="25" fillId="0" borderId="0">
      <alignment vertical="top"/>
    </xf>
    <xf numFmtId="0" fontId="63" fillId="19" borderId="8" applyAlignment="0" applyProtection="0"/>
    <xf numFmtId="165" fontId="26" fillId="0" borderId="0"/>
    <xf numFmtId="0" fontId="27" fillId="0" borderId="9" applyAlignment="0" applyProtection="0"/>
    <xf numFmtId="0" fontId="28" fillId="4" borderId="0" applyBorder="0" applyAlignment="0" applyProtection="0"/>
    <xf numFmtId="0" fontId="29" fillId="0" borderId="0" applyBorder="0" applyAlignment="0" applyProtection="0"/>
    <xf numFmtId="164" fontId="24" fillId="0" borderId="0">
      <alignment horizontal="left"/>
    </xf>
    <xf numFmtId="0" fontId="7" fillId="0" borderId="10"/>
    <xf numFmtId="0" fontId="30" fillId="7" borderId="11" applyAlignment="0" applyProtection="0"/>
    <xf numFmtId="0" fontId="31" fillId="0" borderId="0" applyBorder="0" applyAlignment="0" applyProtection="0"/>
    <xf numFmtId="0" fontId="32" fillId="20" borderId="11" applyAlignment="0" applyProtection="0"/>
    <xf numFmtId="0" fontId="33" fillId="20" borderId="12" applyAlignment="0" applyProtection="0"/>
    <xf numFmtId="0" fontId="2" fillId="21" borderId="0" applyBorder="0" applyAlignment="0" applyProtection="0"/>
    <xf numFmtId="0" fontId="2" fillId="22" borderId="0" applyBorder="0" applyAlignment="0" applyProtection="0"/>
    <xf numFmtId="0" fontId="2" fillId="23" borderId="0" applyBorder="0" applyAlignment="0" applyProtection="0"/>
    <xf numFmtId="0" fontId="2" fillId="13" borderId="0" applyBorder="0" applyAlignment="0" applyProtection="0"/>
    <xf numFmtId="0" fontId="2" fillId="14" borderId="0" applyBorder="0" applyAlignment="0" applyProtection="0"/>
    <xf numFmtId="0" fontId="2" fillId="24" borderId="0" applyBorder="0" applyAlignment="0" applyProtection="0"/>
    <xf numFmtId="0" fontId="60" fillId="0" borderId="0"/>
  </cellStyleXfs>
  <cellXfs count="350">
    <xf numFmtId="0" fontId="0" fillId="0" borderId="0" xfId="0"/>
    <xf numFmtId="0" fontId="34" fillId="0" borderId="0" xfId="0" applyFont="1"/>
    <xf numFmtId="0" fontId="0" fillId="0" borderId="0" xfId="0" applyBorder="1"/>
    <xf numFmtId="0" fontId="35" fillId="0" borderId="0" xfId="0" applyFont="1" applyAlignment="1">
      <alignment horizontal="left" vertical="center"/>
    </xf>
    <xf numFmtId="0" fontId="3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wrapText="1"/>
    </xf>
    <xf numFmtId="0" fontId="34" fillId="0" borderId="0" xfId="0" applyFont="1" applyAlignment="1">
      <alignment wrapText="1"/>
    </xf>
    <xf numFmtId="49" fontId="39" fillId="20" borderId="15" xfId="0" applyNumberFormat="1" applyFont="1" applyFill="1" applyBorder="1" applyAlignment="1">
      <alignment horizontal="left"/>
    </xf>
    <xf numFmtId="0" fontId="40" fillId="0" borderId="17" xfId="0" applyFont="1" applyBorder="1"/>
    <xf numFmtId="0" fontId="40" fillId="0" borderId="18" xfId="0" applyFont="1" applyBorder="1" applyAlignment="1">
      <alignment horizontal="left"/>
    </xf>
    <xf numFmtId="49" fontId="34" fillId="0" borderId="0" xfId="0" applyNumberFormat="1" applyFont="1" applyAlignment="1">
      <alignment wrapText="1"/>
    </xf>
    <xf numFmtId="0" fontId="22" fillId="0" borderId="19" xfId="0" applyFont="1" applyBorder="1"/>
    <xf numFmtId="0" fontId="40" fillId="0" borderId="20" xfId="0" applyFont="1" applyBorder="1"/>
    <xf numFmtId="0" fontId="40" fillId="0" borderId="21" xfId="0" applyFont="1" applyBorder="1"/>
    <xf numFmtId="0" fontId="40" fillId="0" borderId="3" xfId="0" applyFont="1" applyBorder="1"/>
    <xf numFmtId="0" fontId="40" fillId="0" borderId="22" xfId="0" applyFont="1" applyBorder="1" applyAlignment="1">
      <alignment horizontal="left"/>
    </xf>
    <xf numFmtId="0" fontId="40" fillId="0" borderId="24" xfId="0" applyFont="1" applyBorder="1"/>
    <xf numFmtId="0" fontId="40" fillId="0" borderId="25" xfId="0" applyFont="1" applyBorder="1"/>
    <xf numFmtId="0" fontId="40" fillId="0" borderId="26" xfId="0" applyFont="1" applyBorder="1"/>
    <xf numFmtId="0" fontId="40" fillId="0" borderId="3" xfId="0" applyFont="1" applyBorder="1"/>
    <xf numFmtId="0" fontId="40" fillId="0" borderId="22" xfId="0" applyFont="1" applyBorder="1" applyAlignment="1">
      <alignment horizontal="right"/>
    </xf>
    <xf numFmtId="0" fontId="0" fillId="0" borderId="0" xfId="0"/>
    <xf numFmtId="49" fontId="38" fillId="20" borderId="28" xfId="0" applyNumberFormat="1" applyFont="1" applyFill="1" applyBorder="1"/>
    <xf numFmtId="0" fontId="22" fillId="20" borderId="26" xfId="0" applyFont="1" applyFill="1" applyBorder="1"/>
    <xf numFmtId="49" fontId="40" fillId="0" borderId="3" xfId="0" applyNumberFormat="1" applyFont="1" applyBorder="1" applyAlignment="1">
      <alignment horizontal="left"/>
    </xf>
    <xf numFmtId="0" fontId="40" fillId="0" borderId="29" xfId="0" applyFont="1" applyBorder="1" applyAlignment="1"/>
    <xf numFmtId="0" fontId="40" fillId="0" borderId="3" xfId="0" applyFont="1" applyBorder="1" applyAlignment="1">
      <alignment horizontal="left"/>
    </xf>
    <xf numFmtId="0" fontId="40" fillId="0" borderId="3" xfId="0" applyFont="1" applyBorder="1"/>
    <xf numFmtId="0" fontId="40" fillId="0" borderId="29" xfId="0" applyFont="1" applyBorder="1" applyAlignment="1">
      <alignment horizontal="left"/>
    </xf>
    <xf numFmtId="0" fontId="22" fillId="0" borderId="0" xfId="0" applyFont="1" applyBorder="1" applyAlignment="1"/>
    <xf numFmtId="0" fontId="34" fillId="0" borderId="0" xfId="0" applyFont="1" applyAlignment="1">
      <alignment horizontal="right" wrapText="1"/>
    </xf>
    <xf numFmtId="0" fontId="40" fillId="0" borderId="3" xfId="0" applyFont="1" applyBorder="1" applyAlignment="1"/>
    <xf numFmtId="49" fontId="40" fillId="0" borderId="29" xfId="0" applyNumberFormat="1" applyFont="1" applyBorder="1" applyAlignment="1">
      <alignment horizontal="left"/>
    </xf>
    <xf numFmtId="3" fontId="0" fillId="0" borderId="0" xfId="0" applyNumberFormat="1"/>
    <xf numFmtId="49" fontId="40" fillId="0" borderId="2" xfId="0" applyNumberFormat="1" applyFont="1" applyBorder="1" applyAlignment="1">
      <alignment horizontal="left"/>
    </xf>
    <xf numFmtId="0" fontId="40" fillId="0" borderId="2" xfId="0" applyFont="1" applyBorder="1" applyAlignment="1">
      <alignment horizontal="left"/>
    </xf>
    <xf numFmtId="0" fontId="40" fillId="0" borderId="30" xfId="0" applyFont="1" applyBorder="1" applyAlignment="1">
      <alignment horizontal="left"/>
    </xf>
    <xf numFmtId="0" fontId="40" fillId="0" borderId="31" xfId="0" applyFont="1" applyBorder="1" applyAlignment="1">
      <alignment horizontal="right"/>
    </xf>
    <xf numFmtId="0" fontId="34" fillId="0" borderId="0" xfId="0" applyFont="1" applyAlignment="1">
      <alignment horizontal="left" wrapText="1"/>
    </xf>
    <xf numFmtId="0" fontId="11" fillId="20" borderId="33" xfId="0" applyFont="1" applyFill="1" applyBorder="1" applyAlignment="1">
      <alignment horizontal="left"/>
    </xf>
    <xf numFmtId="0" fontId="22" fillId="20" borderId="34" xfId="0" applyFont="1" applyFill="1" applyBorder="1" applyAlignment="1">
      <alignment horizontal="left"/>
    </xf>
    <xf numFmtId="0" fontId="0" fillId="20" borderId="35" xfId="0" applyFill="1" applyBorder="1" applyAlignment="1">
      <alignment horizontal="center"/>
    </xf>
    <xf numFmtId="0" fontId="11" fillId="20" borderId="34" xfId="0" applyFont="1" applyFill="1" applyBorder="1" applyAlignment="1">
      <alignment horizontal="center"/>
    </xf>
    <xf numFmtId="0" fontId="22" fillId="20" borderId="34" xfId="0" applyFont="1" applyFill="1" applyBorder="1" applyAlignment="1">
      <alignment horizontal="right"/>
    </xf>
    <xf numFmtId="0" fontId="22" fillId="20" borderId="36" xfId="0" applyFont="1" applyFill="1" applyBorder="1" applyAlignment="1">
      <alignment horizontal="right"/>
    </xf>
    <xf numFmtId="0" fontId="0" fillId="0" borderId="37" xfId="0" applyBorder="1"/>
    <xf numFmtId="49" fontId="0" fillId="0" borderId="38" xfId="0" applyNumberFormat="1" applyFont="1" applyBorder="1"/>
    <xf numFmtId="4" fontId="0" fillId="0" borderId="39" xfId="0" applyNumberFormat="1" applyBorder="1"/>
    <xf numFmtId="0" fontId="0" fillId="0" borderId="40" xfId="0" applyBorder="1"/>
    <xf numFmtId="4" fontId="0" fillId="0" borderId="41" xfId="0" applyNumberFormat="1" applyBorder="1"/>
    <xf numFmtId="4" fontId="42" fillId="0" borderId="0" xfId="0" applyNumberFormat="1" applyFont="1"/>
    <xf numFmtId="0" fontId="0" fillId="0" borderId="42" xfId="0" applyBorder="1"/>
    <xf numFmtId="49" fontId="0" fillId="0" borderId="0" xfId="0" applyNumberFormat="1" applyFont="1" applyBorder="1"/>
    <xf numFmtId="4" fontId="0" fillId="0" borderId="43" xfId="0" applyNumberFormat="1" applyBorder="1"/>
    <xf numFmtId="0" fontId="0" fillId="0" borderId="44" xfId="0" applyBorder="1"/>
    <xf numFmtId="0" fontId="0" fillId="0" borderId="45" xfId="0" applyBorder="1"/>
    <xf numFmtId="0" fontId="0" fillId="0" borderId="43" xfId="0" applyBorder="1"/>
    <xf numFmtId="3" fontId="0" fillId="0" borderId="43" xfId="0" applyNumberFormat="1" applyBorder="1"/>
    <xf numFmtId="4" fontId="0" fillId="0" borderId="47" xfId="0" applyNumberFormat="1" applyBorder="1"/>
    <xf numFmtId="0" fontId="0" fillId="0" borderId="48" xfId="0" applyBorder="1"/>
    <xf numFmtId="3" fontId="0" fillId="0" borderId="47" xfId="0" applyNumberFormat="1" applyBorder="1"/>
    <xf numFmtId="0" fontId="0" fillId="0" borderId="49" xfId="0" applyBorder="1"/>
    <xf numFmtId="4" fontId="0" fillId="0" borderId="50" xfId="0" applyNumberFormat="1" applyBorder="1"/>
    <xf numFmtId="0" fontId="38" fillId="20" borderId="51" xfId="0" applyFont="1" applyFill="1" applyBorder="1"/>
    <xf numFmtId="0" fontId="38" fillId="20" borderId="15" xfId="0" applyFont="1" applyFill="1" applyBorder="1"/>
    <xf numFmtId="0" fontId="38" fillId="20" borderId="16" xfId="0" applyFont="1" applyFill="1" applyBorder="1"/>
    <xf numFmtId="0" fontId="38" fillId="20" borderId="52" xfId="0" applyFont="1" applyFill="1" applyBorder="1"/>
    <xf numFmtId="0" fontId="38" fillId="20" borderId="53" xfId="0" applyFont="1" applyFill="1" applyBorder="1"/>
    <xf numFmtId="0" fontId="0" fillId="20" borderId="42" xfId="0" applyFont="1" applyFill="1" applyBorder="1"/>
    <xf numFmtId="0" fontId="0" fillId="20" borderId="0" xfId="0" applyFill="1" applyBorder="1"/>
    <xf numFmtId="0" fontId="0" fillId="20" borderId="43" xfId="0" applyFill="1" applyBorder="1"/>
    <xf numFmtId="0" fontId="0" fillId="20" borderId="45" xfId="0" applyFont="1" applyFill="1" applyBorder="1"/>
    <xf numFmtId="0" fontId="0" fillId="20" borderId="41" xfId="0" applyFill="1" applyBorder="1"/>
    <xf numFmtId="0" fontId="0" fillId="0" borderId="41" xfId="0" applyBorder="1"/>
    <xf numFmtId="0" fontId="0" fillId="0" borderId="0" xfId="0" applyBorder="1" applyAlignment="1">
      <alignment horizontal="right"/>
    </xf>
    <xf numFmtId="14" fontId="0" fillId="0" borderId="43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45" xfId="0" applyFont="1" applyBorder="1" applyAlignment="1">
      <alignment vertical="center"/>
    </xf>
    <xf numFmtId="0" fontId="0" fillId="0" borderId="56" xfId="0" applyFont="1" applyBorder="1" applyAlignment="1">
      <alignment vertical="center"/>
    </xf>
    <xf numFmtId="1" fontId="0" fillId="0" borderId="20" xfId="0" applyNumberFormat="1" applyBorder="1" applyAlignment="1">
      <alignment horizontal="right"/>
    </xf>
    <xf numFmtId="0" fontId="0" fillId="0" borderId="21" xfId="0" applyFont="1" applyBorder="1"/>
    <xf numFmtId="0" fontId="0" fillId="0" borderId="20" xfId="0" applyBorder="1"/>
    <xf numFmtId="0" fontId="43" fillId="0" borderId="0" xfId="0" applyFont="1"/>
    <xf numFmtId="0" fontId="44" fillId="0" borderId="0" xfId="0" applyFont="1"/>
    <xf numFmtId="0" fontId="45" fillId="0" borderId="0" xfId="0" applyFont="1" applyAlignment="1">
      <alignment horizontal="left"/>
    </xf>
    <xf numFmtId="0" fontId="11" fillId="0" borderId="0" xfId="0" applyFont="1"/>
    <xf numFmtId="0" fontId="0" fillId="0" borderId="0" xfId="0" applyAlignment="1">
      <alignment horizontal="left" wrapText="1"/>
    </xf>
    <xf numFmtId="0" fontId="42" fillId="0" borderId="0" xfId="0" applyFont="1"/>
    <xf numFmtId="4" fontId="42" fillId="0" borderId="0" xfId="0" applyNumberFormat="1" applyFont="1" applyBorder="1"/>
    <xf numFmtId="4" fontId="42" fillId="0" borderId="0" xfId="0" applyNumberFormat="1" applyFont="1" applyAlignment="1">
      <alignment horizontal="right"/>
    </xf>
    <xf numFmtId="0" fontId="42" fillId="0" borderId="0" xfId="0" applyFont="1" applyAlignment="1">
      <alignment horizontal="right"/>
    </xf>
    <xf numFmtId="0" fontId="46" fillId="17" borderId="60" xfId="0" applyFont="1" applyFill="1" applyBorder="1" applyAlignment="1">
      <alignment horizontal="center" vertical="center"/>
    </xf>
    <xf numFmtId="4" fontId="46" fillId="17" borderId="60" xfId="0" applyNumberFormat="1" applyFont="1" applyFill="1" applyBorder="1" applyAlignment="1">
      <alignment horizontal="right" vertical="center"/>
    </xf>
    <xf numFmtId="4" fontId="47" fillId="17" borderId="60" xfId="0" applyNumberFormat="1" applyFont="1" applyFill="1" applyBorder="1" applyAlignment="1">
      <alignment horizontal="right" vertical="center"/>
    </xf>
    <xf numFmtId="4" fontId="46" fillId="17" borderId="61" xfId="0" applyNumberFormat="1" applyFont="1" applyFill="1" applyBorder="1" applyAlignment="1">
      <alignment horizontal="right" vertical="center"/>
    </xf>
    <xf numFmtId="0" fontId="42" fillId="0" borderId="0" xfId="0" applyFont="1" applyBorder="1" applyAlignment="1">
      <alignment horizontal="right"/>
    </xf>
    <xf numFmtId="0" fontId="42" fillId="0" borderId="0" xfId="0" applyFont="1" applyBorder="1"/>
    <xf numFmtId="49" fontId="42" fillId="0" borderId="23" xfId="0" applyNumberFormat="1" applyFont="1" applyBorder="1" applyAlignment="1">
      <alignment vertical="center"/>
    </xf>
    <xf numFmtId="0" fontId="42" fillId="0" borderId="30" xfId="0" applyFont="1" applyBorder="1" applyAlignment="1">
      <alignment vertical="center"/>
    </xf>
    <xf numFmtId="4" fontId="42" fillId="0" borderId="30" xfId="0" applyNumberFormat="1" applyFont="1" applyBorder="1" applyAlignment="1">
      <alignment horizontal="right" vertical="center"/>
    </xf>
    <xf numFmtId="4" fontId="42" fillId="0" borderId="62" xfId="0" applyNumberFormat="1" applyFont="1" applyBorder="1" applyAlignment="1">
      <alignment horizontal="right" vertical="center"/>
    </xf>
    <xf numFmtId="49" fontId="42" fillId="0" borderId="28" xfId="0" applyNumberFormat="1" applyFont="1" applyBorder="1" applyAlignment="1">
      <alignment vertical="center"/>
    </xf>
    <xf numFmtId="0" fontId="42" fillId="0" borderId="3" xfId="0" applyFont="1" applyBorder="1" applyAlignment="1">
      <alignment vertical="center"/>
    </xf>
    <xf numFmtId="4" fontId="42" fillId="0" borderId="26" xfId="0" applyNumberFormat="1" applyFont="1" applyBorder="1" applyAlignment="1">
      <alignment horizontal="right" vertical="center"/>
    </xf>
    <xf numFmtId="4" fontId="42" fillId="0" borderId="3" xfId="0" applyNumberFormat="1" applyFont="1" applyBorder="1" applyAlignment="1">
      <alignment horizontal="right" vertical="center"/>
    </xf>
    <xf numFmtId="4" fontId="42" fillId="0" borderId="0" xfId="0" applyNumberFormat="1" applyFont="1" applyBorder="1" applyAlignment="1">
      <alignment horizontal="right"/>
    </xf>
    <xf numFmtId="49" fontId="42" fillId="0" borderId="27" xfId="0" applyNumberFormat="1" applyFont="1" applyBorder="1" applyAlignment="1">
      <alignment vertical="center"/>
    </xf>
    <xf numFmtId="4" fontId="42" fillId="0" borderId="3" xfId="0" applyNumberFormat="1" applyFont="1" applyBorder="1" applyAlignment="1">
      <alignment vertical="center"/>
    </xf>
    <xf numFmtId="0" fontId="42" fillId="0" borderId="27" xfId="0" applyFont="1" applyBorder="1" applyAlignment="1">
      <alignment vertical="center"/>
    </xf>
    <xf numFmtId="0" fontId="42" fillId="0" borderId="26" xfId="0" applyFont="1" applyBorder="1" applyAlignment="1">
      <alignment vertical="center"/>
    </xf>
    <xf numFmtId="0" fontId="42" fillId="0" borderId="26" xfId="0" applyFont="1" applyBorder="1" applyAlignment="1">
      <alignment horizontal="right" vertical="center"/>
    </xf>
    <xf numFmtId="0" fontId="42" fillId="0" borderId="0" xfId="0" applyFont="1" applyBorder="1" applyAlignment="1">
      <alignment vertical="center"/>
    </xf>
    <xf numFmtId="0" fontId="42" fillId="0" borderId="3" xfId="0" applyFont="1" applyBorder="1" applyAlignment="1">
      <alignment horizontal="right" vertical="center"/>
    </xf>
    <xf numFmtId="49" fontId="42" fillId="20" borderId="63" xfId="0" applyNumberFormat="1" applyFont="1" applyFill="1" applyBorder="1" applyAlignment="1">
      <alignment vertical="center"/>
    </xf>
    <xf numFmtId="4" fontId="42" fillId="20" borderId="64" xfId="0" applyNumberFormat="1" applyFont="1" applyFill="1" applyBorder="1" applyAlignment="1">
      <alignment horizontal="right" vertical="center"/>
    </xf>
    <xf numFmtId="4" fontId="42" fillId="20" borderId="65" xfId="0" applyNumberFormat="1" applyFont="1" applyFill="1" applyBorder="1" applyAlignment="1">
      <alignment horizontal="right"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66" xfId="0" applyFont="1" applyBorder="1" applyAlignment="1">
      <alignment vertical="top"/>
    </xf>
    <xf numFmtId="49" fontId="0" fillId="0" borderId="67" xfId="0" applyNumberFormat="1" applyBorder="1" applyAlignment="1">
      <alignment vertical="top"/>
    </xf>
    <xf numFmtId="0" fontId="0" fillId="0" borderId="69" xfId="0" applyFont="1" applyBorder="1" applyAlignment="1">
      <alignment vertical="top"/>
    </xf>
    <xf numFmtId="49" fontId="0" fillId="0" borderId="25" xfId="0" applyNumberFormat="1" applyBorder="1" applyAlignment="1">
      <alignment vertical="top"/>
    </xf>
    <xf numFmtId="0" fontId="0" fillId="0" borderId="71" xfId="0" applyFont="1" applyBorder="1" applyAlignment="1">
      <alignment vertical="top"/>
    </xf>
    <xf numFmtId="49" fontId="0" fillId="0" borderId="72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0" borderId="74" xfId="0" applyFont="1" applyFill="1" applyBorder="1" applyAlignment="1">
      <alignment vertical="top"/>
    </xf>
    <xf numFmtId="0" fontId="0" fillId="20" borderId="75" xfId="0" applyFont="1" applyFill="1" applyBorder="1" applyAlignment="1">
      <alignment vertical="top"/>
    </xf>
    <xf numFmtId="0" fontId="0" fillId="20" borderId="76" xfId="0" applyFont="1" applyFill="1" applyBorder="1" applyAlignment="1">
      <alignment horizontal="left" vertical="top" wrapText="1"/>
    </xf>
    <xf numFmtId="0" fontId="0" fillId="20" borderId="76" xfId="0" applyFont="1" applyFill="1" applyBorder="1" applyAlignment="1">
      <alignment horizontal="center" vertical="top" shrinkToFit="1"/>
    </xf>
    <xf numFmtId="167" fontId="0" fillId="20" borderId="76" xfId="0" applyNumberFormat="1" applyFont="1" applyFill="1" applyBorder="1" applyAlignment="1">
      <alignment vertical="top"/>
    </xf>
    <xf numFmtId="4" fontId="0" fillId="20" borderId="76" xfId="0" applyNumberFormat="1" applyFont="1" applyFill="1" applyBorder="1" applyAlignment="1">
      <alignment vertical="top"/>
    </xf>
    <xf numFmtId="4" fontId="0" fillId="20" borderId="77" xfId="0" applyNumberFormat="1" applyFont="1" applyFill="1" applyBorder="1" applyAlignment="1">
      <alignment vertical="top"/>
    </xf>
    <xf numFmtId="0" fontId="0" fillId="0" borderId="46" xfId="0" applyBorder="1" applyAlignment="1">
      <alignment vertical="top"/>
    </xf>
    <xf numFmtId="0" fontId="0" fillId="0" borderId="48" xfId="0" applyBorder="1" applyAlignment="1">
      <alignment vertical="top"/>
    </xf>
    <xf numFmtId="0" fontId="0" fillId="0" borderId="48" xfId="0" applyBorder="1" applyAlignment="1">
      <alignment horizontal="left" vertical="top" wrapText="1"/>
    </xf>
    <xf numFmtId="0" fontId="0" fillId="0" borderId="13" xfId="0" applyBorder="1" applyAlignment="1">
      <alignment horizontal="center" vertical="top" shrinkToFit="1"/>
    </xf>
    <xf numFmtId="167" fontId="0" fillId="0" borderId="13" xfId="0" applyNumberFormat="1" applyBorder="1" applyAlignment="1">
      <alignment vertical="top"/>
    </xf>
    <xf numFmtId="4" fontId="0" fillId="0" borderId="13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0" fontId="0" fillId="0" borderId="0" xfId="0" applyAlignment="1">
      <alignment horizontal="center"/>
    </xf>
    <xf numFmtId="49" fontId="0" fillId="0" borderId="0" xfId="0" applyNumberFormat="1"/>
    <xf numFmtId="0" fontId="0" fillId="0" borderId="0" xfId="0" applyAlignment="1">
      <alignment horizontal="right"/>
    </xf>
    <xf numFmtId="0" fontId="0" fillId="20" borderId="59" xfId="0" applyFont="1" applyFill="1" applyBorder="1" applyAlignment="1">
      <alignment horizontal="center" vertical="center" wrapText="1"/>
    </xf>
    <xf numFmtId="49" fontId="0" fillId="20" borderId="60" xfId="0" applyNumberFormat="1" applyFont="1" applyFill="1" applyBorder="1" applyAlignment="1">
      <alignment vertical="center" wrapText="1"/>
    </xf>
    <xf numFmtId="49" fontId="0" fillId="20" borderId="60" xfId="0" applyNumberFormat="1" applyFont="1" applyFill="1" applyBorder="1" applyAlignment="1">
      <alignment horizontal="left" vertical="center" wrapText="1"/>
    </xf>
    <xf numFmtId="0" fontId="0" fillId="20" borderId="60" xfId="0" applyFont="1" applyFill="1" applyBorder="1" applyAlignment="1">
      <alignment horizontal="center" vertical="center" wrapText="1" shrinkToFit="1"/>
    </xf>
    <xf numFmtId="167" fontId="0" fillId="20" borderId="60" xfId="0" applyNumberFormat="1" applyFont="1" applyFill="1" applyBorder="1" applyAlignment="1">
      <alignment horizontal="center" vertical="center" wrapText="1"/>
    </xf>
    <xf numFmtId="4" fontId="0" fillId="20" borderId="60" xfId="0" applyNumberFormat="1" applyFont="1" applyFill="1" applyBorder="1" applyAlignment="1">
      <alignment horizontal="right" vertical="center" wrapText="1"/>
    </xf>
    <xf numFmtId="4" fontId="0" fillId="20" borderId="61" xfId="0" applyNumberFormat="1" applyFont="1" applyFill="1" applyBorder="1" applyAlignment="1">
      <alignment horizontal="right" vertical="center" wrapText="1"/>
    </xf>
    <xf numFmtId="0" fontId="0" fillId="20" borderId="51" xfId="0" applyFont="1" applyFill="1" applyBorder="1" applyAlignment="1">
      <alignment horizontal="center" vertical="center" wrapText="1"/>
    </xf>
    <xf numFmtId="49" fontId="0" fillId="20" borderId="52" xfId="0" applyNumberFormat="1" applyFont="1" applyFill="1" applyBorder="1" applyAlignment="1">
      <alignment vertical="center" wrapText="1"/>
    </xf>
    <xf numFmtId="49" fontId="0" fillId="20" borderId="17" xfId="0" applyNumberFormat="1" applyFont="1" applyFill="1" applyBorder="1" applyAlignment="1">
      <alignment horizontal="left" vertical="center" wrapText="1"/>
    </xf>
    <xf numFmtId="0" fontId="0" fillId="20" borderId="17" xfId="0" applyFill="1" applyBorder="1" applyAlignment="1">
      <alignment horizontal="center" vertical="center" wrapText="1" shrinkToFit="1"/>
    </xf>
    <xf numFmtId="167" fontId="0" fillId="20" borderId="17" xfId="0" applyNumberFormat="1" applyFill="1" applyBorder="1" applyAlignment="1">
      <alignment horizontal="center" vertical="center" wrapText="1"/>
    </xf>
    <xf numFmtId="0" fontId="42" fillId="0" borderId="23" xfId="0" applyFont="1" applyBorder="1" applyAlignment="1">
      <alignment horizontal="center" vertical="center" wrapText="1"/>
    </xf>
    <xf numFmtId="0" fontId="42" fillId="0" borderId="30" xfId="0" applyFont="1" applyBorder="1" applyAlignment="1">
      <alignment vertical="center" wrapText="1"/>
    </xf>
    <xf numFmtId="0" fontId="42" fillId="0" borderId="30" xfId="0" applyFont="1" applyBorder="1" applyAlignment="1">
      <alignment horizontal="left" vertical="center" wrapText="1" shrinkToFit="1"/>
    </xf>
    <xf numFmtId="0" fontId="42" fillId="0" borderId="30" xfId="0" applyFont="1" applyBorder="1" applyAlignment="1">
      <alignment horizontal="center" vertical="center" wrapText="1" shrinkToFit="1"/>
    </xf>
    <xf numFmtId="4" fontId="42" fillId="0" borderId="30" xfId="0" applyNumberFormat="1" applyFont="1" applyBorder="1" applyAlignment="1">
      <alignment horizontal="center" vertical="center" wrapText="1" shrinkToFit="1"/>
    </xf>
    <xf numFmtId="4" fontId="42" fillId="0" borderId="30" xfId="0" applyNumberFormat="1" applyFont="1" applyBorder="1" applyAlignment="1">
      <alignment horizontal="right" vertical="center" wrapText="1" shrinkToFit="1"/>
    </xf>
    <xf numFmtId="4" fontId="42" fillId="0" borderId="62" xfId="0" applyNumberFormat="1" applyFont="1" applyBorder="1" applyAlignment="1">
      <alignment horizontal="right" vertical="center" wrapText="1" shrinkToFit="1"/>
    </xf>
    <xf numFmtId="0" fontId="42" fillId="0" borderId="27" xfId="0" applyFont="1" applyBorder="1" applyAlignment="1">
      <alignment horizontal="center" vertical="center" wrapText="1"/>
    </xf>
    <xf numFmtId="49" fontId="50" fillId="0" borderId="3" xfId="52" applyNumberFormat="1" applyFont="1" applyBorder="1" applyAlignment="1">
      <alignment horizontal="left" vertical="center" wrapText="1"/>
    </xf>
    <xf numFmtId="0" fontId="50" fillId="0" borderId="3" xfId="52" applyFont="1" applyBorder="1" applyAlignment="1">
      <alignment horizontal="left" vertical="center" wrapText="1"/>
    </xf>
    <xf numFmtId="49" fontId="50" fillId="0" borderId="3" xfId="52" applyNumberFormat="1" applyFont="1" applyBorder="1" applyAlignment="1">
      <alignment horizontal="center" vertical="center" wrapText="1" shrinkToFit="1"/>
    </xf>
    <xf numFmtId="4" fontId="50" fillId="0" borderId="3" xfId="52" applyNumberFormat="1" applyFont="1" applyBorder="1" applyAlignment="1">
      <alignment horizontal="center" vertical="center" wrapText="1"/>
    </xf>
    <xf numFmtId="4" fontId="42" fillId="0" borderId="3" xfId="52" applyNumberFormat="1" applyFont="1" applyBorder="1" applyAlignment="1">
      <alignment vertical="center" wrapText="1"/>
    </xf>
    <xf numFmtId="4" fontId="50" fillId="0" borderId="57" xfId="52" applyNumberFormat="1" applyFont="1" applyBorder="1" applyAlignment="1">
      <alignment vertical="center" wrapText="1"/>
    </xf>
    <xf numFmtId="0" fontId="42" fillId="0" borderId="2" xfId="0" applyFont="1" applyBorder="1" applyAlignment="1">
      <alignment horizontal="left" vertical="center" wrapText="1"/>
    </xf>
    <xf numFmtId="0" fontId="42" fillId="0" borderId="3" xfId="0" applyFont="1" applyBorder="1" applyAlignment="1">
      <alignment horizontal="left" vertical="center" wrapText="1" shrinkToFit="1"/>
    </xf>
    <xf numFmtId="0" fontId="42" fillId="0" borderId="3" xfId="0" applyFont="1" applyBorder="1" applyAlignment="1">
      <alignment horizontal="center" vertical="center" wrapText="1" shrinkToFit="1"/>
    </xf>
    <xf numFmtId="4" fontId="42" fillId="0" borderId="3" xfId="0" applyNumberFormat="1" applyFont="1" applyBorder="1" applyAlignment="1">
      <alignment horizontal="center" vertical="center" wrapText="1" shrinkToFit="1"/>
    </xf>
    <xf numFmtId="4" fontId="42" fillId="0" borderId="3" xfId="0" applyNumberFormat="1" applyFont="1" applyBorder="1" applyAlignment="1">
      <alignment horizontal="right" vertical="center" wrapText="1" shrinkToFit="1"/>
    </xf>
    <xf numFmtId="4" fontId="42" fillId="0" borderId="22" xfId="0" applyNumberFormat="1" applyFont="1" applyBorder="1" applyAlignment="1">
      <alignment horizontal="right" vertical="center" wrapText="1" shrinkToFit="1"/>
    </xf>
    <xf numFmtId="0" fontId="42" fillId="0" borderId="78" xfId="0" applyFont="1" applyBorder="1" applyAlignment="1">
      <alignment horizontal="center" vertical="center" wrapText="1"/>
    </xf>
    <xf numFmtId="0" fontId="42" fillId="0" borderId="45" xfId="0" applyFont="1" applyBorder="1" applyAlignment="1">
      <alignment vertical="center" wrapText="1"/>
    </xf>
    <xf numFmtId="0" fontId="42" fillId="0" borderId="44" xfId="0" applyFont="1" applyBorder="1" applyAlignment="1">
      <alignment horizontal="left" vertical="center" wrapText="1" shrinkToFit="1"/>
    </xf>
    <xf numFmtId="0" fontId="42" fillId="0" borderId="44" xfId="0" applyFont="1" applyBorder="1" applyAlignment="1">
      <alignment horizontal="center" vertical="center" wrapText="1" shrinkToFit="1"/>
    </xf>
    <xf numFmtId="4" fontId="42" fillId="0" borderId="44" xfId="0" applyNumberFormat="1" applyFont="1" applyBorder="1" applyAlignment="1">
      <alignment horizontal="center" vertical="center" wrapText="1" shrinkToFit="1"/>
    </xf>
    <xf numFmtId="4" fontId="42" fillId="0" borderId="44" xfId="0" applyNumberFormat="1" applyFont="1" applyBorder="1" applyAlignment="1">
      <alignment horizontal="right" vertical="center" wrapText="1" shrinkToFit="1"/>
    </xf>
    <xf numFmtId="0" fontId="0" fillId="0" borderId="63" xfId="0" applyBorder="1" applyAlignment="1">
      <alignment horizontal="center"/>
    </xf>
    <xf numFmtId="49" fontId="52" fillId="0" borderId="64" xfId="0" applyNumberFormat="1" applyFont="1" applyBorder="1" applyAlignment="1">
      <alignment vertical="center" wrapText="1"/>
    </xf>
    <xf numFmtId="49" fontId="0" fillId="0" borderId="64" xfId="0" applyNumberFormat="1" applyBorder="1"/>
    <xf numFmtId="0" fontId="0" fillId="0" borderId="65" xfId="0" applyBorder="1" applyAlignment="1">
      <alignment horizontal="right"/>
    </xf>
    <xf numFmtId="0" fontId="0" fillId="20" borderId="14" xfId="0" applyFont="1" applyFill="1" applyBorder="1" applyAlignment="1">
      <alignment horizontal="center" vertical="center"/>
    </xf>
    <xf numFmtId="49" fontId="0" fillId="20" borderId="17" xfId="0" applyNumberFormat="1" applyFont="1" applyFill="1" applyBorder="1" applyAlignment="1">
      <alignment vertical="center"/>
    </xf>
    <xf numFmtId="0" fontId="0" fillId="20" borderId="17" xfId="0" applyFill="1" applyBorder="1" applyAlignment="1">
      <alignment horizontal="center" vertical="center" shrinkToFit="1"/>
    </xf>
    <xf numFmtId="167" fontId="0" fillId="20" borderId="17" xfId="0" applyNumberFormat="1" applyFill="1" applyBorder="1" applyAlignment="1">
      <alignment horizontal="center" vertical="center"/>
    </xf>
    <xf numFmtId="0" fontId="53" fillId="0" borderId="3" xfId="0" applyFont="1" applyBorder="1" applyAlignment="1">
      <alignment vertical="center"/>
    </xf>
    <xf numFmtId="0" fontId="53" fillId="0" borderId="3" xfId="0" applyFont="1" applyBorder="1" applyAlignment="1">
      <alignment horizontal="left" vertical="center" wrapText="1"/>
    </xf>
    <xf numFmtId="0" fontId="53" fillId="0" borderId="3" xfId="0" applyFont="1" applyBorder="1" applyAlignment="1">
      <alignment horizontal="center" vertical="center"/>
    </xf>
    <xf numFmtId="4" fontId="53" fillId="0" borderId="3" xfId="0" applyNumberFormat="1" applyFont="1" applyBorder="1" applyAlignment="1">
      <alignment horizontal="center" vertical="center" shrinkToFit="1"/>
    </xf>
    <xf numFmtId="4" fontId="53" fillId="0" borderId="3" xfId="0" applyNumberFormat="1" applyFont="1" applyBorder="1" applyAlignment="1">
      <alignment vertical="center" shrinkToFit="1"/>
    </xf>
    <xf numFmtId="4" fontId="53" fillId="0" borderId="22" xfId="0" applyNumberFormat="1" applyFont="1" applyBorder="1" applyAlignment="1">
      <alignment vertical="center" shrinkToFit="1"/>
    </xf>
    <xf numFmtId="0" fontId="54" fillId="0" borderId="3" xfId="0" applyFont="1" applyBorder="1" applyAlignment="1">
      <alignment vertical="center"/>
    </xf>
    <xf numFmtId="0" fontId="54" fillId="0" borderId="3" xfId="0" applyFont="1" applyBorder="1" applyAlignment="1">
      <alignment horizontal="left" vertical="center" wrapText="1"/>
    </xf>
    <xf numFmtId="0" fontId="54" fillId="0" borderId="3" xfId="0" applyFont="1" applyBorder="1" applyAlignment="1">
      <alignment horizontal="center" vertical="center" shrinkToFit="1"/>
    </xf>
    <xf numFmtId="4" fontId="54" fillId="0" borderId="3" xfId="0" applyNumberFormat="1" applyFont="1" applyBorder="1" applyAlignment="1">
      <alignment horizontal="center" vertical="center" shrinkToFit="1"/>
    </xf>
    <xf numFmtId="4" fontId="54" fillId="0" borderId="3" xfId="0" applyNumberFormat="1" applyFont="1" applyBorder="1" applyAlignment="1">
      <alignment vertical="center" shrinkToFit="1"/>
    </xf>
    <xf numFmtId="4" fontId="54" fillId="0" borderId="22" xfId="0" applyNumberFormat="1" applyFont="1" applyBorder="1" applyAlignment="1">
      <alignment vertical="center" shrinkToFit="1"/>
    </xf>
    <xf numFmtId="0" fontId="53" fillId="0" borderId="3" xfId="0" applyFont="1" applyBorder="1" applyAlignment="1">
      <alignment horizontal="center" vertical="center" shrinkToFit="1"/>
    </xf>
    <xf numFmtId="0" fontId="42" fillId="0" borderId="27" xfId="0" applyFont="1" applyBorder="1" applyAlignment="1">
      <alignment horizontal="center" vertical="center"/>
    </xf>
    <xf numFmtId="0" fontId="53" fillId="0" borderId="30" xfId="0" applyFont="1" applyBorder="1" applyAlignment="1">
      <alignment vertical="center"/>
    </xf>
    <xf numFmtId="0" fontId="53" fillId="0" borderId="30" xfId="0" applyFont="1" applyBorder="1" applyAlignment="1">
      <alignment horizontal="left" vertical="center" wrapText="1"/>
    </xf>
    <xf numFmtId="0" fontId="53" fillId="0" borderId="30" xfId="0" applyFont="1" applyBorder="1" applyAlignment="1">
      <alignment horizontal="center" vertical="center" shrinkToFit="1"/>
    </xf>
    <xf numFmtId="4" fontId="53" fillId="0" borderId="30" xfId="0" applyNumberFormat="1" applyFont="1" applyBorder="1" applyAlignment="1">
      <alignment horizontal="center" vertical="center" shrinkToFit="1"/>
    </xf>
    <xf numFmtId="4" fontId="53" fillId="0" borderId="30" xfId="0" applyNumberFormat="1" applyFont="1" applyBorder="1" applyAlignment="1">
      <alignment vertical="center" shrinkToFit="1"/>
    </xf>
    <xf numFmtId="0" fontId="54" fillId="0" borderId="2" xfId="0" applyFont="1" applyBorder="1" applyAlignment="1">
      <alignment vertical="center" wrapText="1"/>
    </xf>
    <xf numFmtId="0" fontId="54" fillId="0" borderId="3" xfId="0" applyFont="1" applyBorder="1" applyAlignment="1">
      <alignment horizontal="left" vertical="center" wrapText="1" shrinkToFit="1"/>
    </xf>
    <xf numFmtId="0" fontId="54" fillId="0" borderId="3" xfId="0" applyFont="1" applyBorder="1" applyAlignment="1">
      <alignment horizontal="center" vertical="center" wrapText="1" shrinkToFit="1"/>
    </xf>
    <xf numFmtId="4" fontId="54" fillId="0" borderId="3" xfId="0" applyNumberFormat="1" applyFont="1" applyBorder="1" applyAlignment="1">
      <alignment horizontal="center" vertical="center" wrapText="1" shrinkToFit="1"/>
    </xf>
    <xf numFmtId="4" fontId="54" fillId="0" borderId="3" xfId="0" applyNumberFormat="1" applyFont="1" applyBorder="1" applyAlignment="1">
      <alignment horizontal="right" vertical="center" wrapText="1" shrinkToFit="1"/>
    </xf>
    <xf numFmtId="0" fontId="42" fillId="0" borderId="79" xfId="0" applyFont="1" applyBorder="1" applyAlignment="1">
      <alignment horizontal="center" vertical="center" wrapText="1"/>
    </xf>
    <xf numFmtId="0" fontId="53" fillId="0" borderId="64" xfId="0" applyFont="1" applyBorder="1" applyAlignment="1">
      <alignment vertical="center"/>
    </xf>
    <xf numFmtId="0" fontId="53" fillId="0" borderId="64" xfId="0" applyFont="1" applyBorder="1" applyAlignment="1">
      <alignment horizontal="left" vertical="center" wrapText="1"/>
    </xf>
    <xf numFmtId="0" fontId="53" fillId="0" borderId="64" xfId="0" applyFont="1" applyBorder="1" applyAlignment="1">
      <alignment horizontal="center" vertical="center" shrinkToFit="1"/>
    </xf>
    <xf numFmtId="4" fontId="53" fillId="0" borderId="64" xfId="0" applyNumberFormat="1" applyFont="1" applyBorder="1" applyAlignment="1">
      <alignment horizontal="center" vertical="center" shrinkToFit="1"/>
    </xf>
    <xf numFmtId="4" fontId="53" fillId="0" borderId="64" xfId="0" applyNumberFormat="1" applyFont="1" applyBorder="1" applyAlignment="1">
      <alignment vertical="center" shrinkToFit="1"/>
    </xf>
    <xf numFmtId="4" fontId="53" fillId="0" borderId="65" xfId="0" applyNumberFormat="1" applyFont="1" applyBorder="1" applyAlignment="1">
      <alignment vertical="center" shrinkToFit="1"/>
    </xf>
    <xf numFmtId="0" fontId="0" fillId="20" borderId="80" xfId="0" applyFont="1" applyFill="1" applyBorder="1" applyAlignment="1">
      <alignment horizontal="center" vertical="center" wrapText="1"/>
    </xf>
    <xf numFmtId="0" fontId="0" fillId="20" borderId="56" xfId="0" applyFont="1" applyFill="1" applyBorder="1" applyAlignment="1">
      <alignment vertical="center" wrapText="1"/>
    </xf>
    <xf numFmtId="0" fontId="0" fillId="20" borderId="30" xfId="0" applyFont="1" applyFill="1" applyBorder="1" applyAlignment="1">
      <alignment horizontal="left" vertical="center" wrapText="1" shrinkToFit="1"/>
    </xf>
    <xf numFmtId="0" fontId="0" fillId="20" borderId="30" xfId="0" applyFill="1" applyBorder="1" applyAlignment="1">
      <alignment horizontal="center" vertical="center" wrapText="1" shrinkToFit="1"/>
    </xf>
    <xf numFmtId="167" fontId="0" fillId="20" borderId="30" xfId="0" applyNumberFormat="1" applyFill="1" applyBorder="1" applyAlignment="1">
      <alignment horizontal="center" vertical="center" wrapText="1" shrinkToFit="1"/>
    </xf>
    <xf numFmtId="0" fontId="42" fillId="0" borderId="3" xfId="0" applyFont="1" applyBorder="1" applyAlignment="1">
      <alignment vertical="center" wrapText="1"/>
    </xf>
    <xf numFmtId="0" fontId="54" fillId="0" borderId="3" xfId="0" applyFont="1" applyBorder="1" applyAlignment="1">
      <alignment vertical="center" wrapText="1"/>
    </xf>
    <xf numFmtId="4" fontId="54" fillId="0" borderId="22" xfId="0" applyNumberFormat="1" applyFont="1" applyBorder="1" applyAlignment="1">
      <alignment horizontal="right" vertical="center" wrapText="1" shrinkToFit="1"/>
    </xf>
    <xf numFmtId="0" fontId="0" fillId="20" borderId="17" xfId="0" applyFont="1" applyFill="1" applyBorder="1" applyAlignment="1">
      <alignment vertical="center"/>
    </xf>
    <xf numFmtId="0" fontId="0" fillId="20" borderId="17" xfId="0" applyFont="1" applyFill="1" applyBorder="1" applyAlignment="1">
      <alignment horizontal="left" vertical="center" wrapText="1"/>
    </xf>
    <xf numFmtId="167" fontId="0" fillId="20" borderId="17" xfId="0" applyNumberFormat="1" applyFill="1" applyBorder="1" applyAlignment="1">
      <alignment horizontal="center" vertical="center" shrinkToFit="1"/>
    </xf>
    <xf numFmtId="0" fontId="53" fillId="0" borderId="27" xfId="0" applyFont="1" applyBorder="1" applyAlignment="1">
      <alignment horizontal="center" vertical="center"/>
    </xf>
    <xf numFmtId="168" fontId="53" fillId="0" borderId="3" xfId="0" applyNumberFormat="1" applyFont="1" applyBorder="1" applyAlignment="1">
      <alignment horizontal="center" vertical="center" shrinkToFit="1"/>
    </xf>
    <xf numFmtId="0" fontId="57" fillId="0" borderId="3" xfId="0" applyFont="1" applyBorder="1" applyAlignment="1">
      <alignment vertical="center" wrapText="1"/>
    </xf>
    <xf numFmtId="0" fontId="53" fillId="0" borderId="20" xfId="0" applyFont="1" applyBorder="1" applyAlignment="1">
      <alignment horizontal="center" vertical="center" shrinkToFit="1"/>
    </xf>
    <xf numFmtId="168" fontId="53" fillId="0" borderId="81" xfId="0" applyNumberFormat="1" applyFont="1" applyBorder="1" applyAlignment="1">
      <alignment horizontal="center" vertical="center" shrinkToFit="1"/>
    </xf>
    <xf numFmtId="4" fontId="53" fillId="0" borderId="81" xfId="0" applyNumberFormat="1" applyFont="1" applyBorder="1" applyAlignment="1">
      <alignment vertical="center" shrinkToFit="1"/>
    </xf>
    <xf numFmtId="49" fontId="57" fillId="0" borderId="3" xfId="0" applyNumberFormat="1" applyFont="1" applyBorder="1" applyAlignment="1" applyProtection="1">
      <alignment horizontal="left" vertical="center"/>
    </xf>
    <xf numFmtId="49" fontId="57" fillId="0" borderId="3" xfId="0" applyNumberFormat="1" applyFont="1" applyBorder="1" applyAlignment="1" applyProtection="1">
      <alignment horizontal="center" vertical="center"/>
    </xf>
    <xf numFmtId="168" fontId="57" fillId="0" borderId="3" xfId="0" applyNumberFormat="1" applyFont="1" applyBorder="1" applyAlignment="1" applyProtection="1">
      <alignment horizontal="center" vertical="center"/>
    </xf>
    <xf numFmtId="4" fontId="57" fillId="0" borderId="3" xfId="0" applyNumberFormat="1" applyFont="1" applyBorder="1" applyAlignment="1" applyProtection="1">
      <alignment horizontal="right" vertical="center"/>
    </xf>
    <xf numFmtId="4" fontId="50" fillId="0" borderId="22" xfId="52" applyNumberFormat="1" applyFont="1" applyBorder="1" applyAlignment="1">
      <alignment vertical="center"/>
    </xf>
    <xf numFmtId="0" fontId="53" fillId="0" borderId="79" xfId="0" applyFont="1" applyBorder="1" applyAlignment="1">
      <alignment horizontal="center" vertical="center"/>
    </xf>
    <xf numFmtId="49" fontId="57" fillId="0" borderId="64" xfId="0" applyNumberFormat="1" applyFont="1" applyBorder="1" applyAlignment="1" applyProtection="1">
      <alignment horizontal="left" vertical="center"/>
    </xf>
    <xf numFmtId="0" fontId="57" fillId="0" borderId="64" xfId="0" applyFont="1" applyBorder="1" applyAlignment="1">
      <alignment vertical="center" wrapText="1"/>
    </xf>
    <xf numFmtId="49" fontId="57" fillId="0" borderId="64" xfId="0" applyNumberFormat="1" applyFont="1" applyBorder="1" applyAlignment="1" applyProtection="1">
      <alignment horizontal="center" vertical="center"/>
    </xf>
    <xf numFmtId="168" fontId="57" fillId="0" borderId="64" xfId="0" applyNumberFormat="1" applyFont="1" applyBorder="1" applyAlignment="1" applyProtection="1">
      <alignment horizontal="center" vertical="center"/>
    </xf>
    <xf numFmtId="4" fontId="57" fillId="0" borderId="64" xfId="0" applyNumberFormat="1" applyFont="1" applyBorder="1" applyAlignment="1" applyProtection="1">
      <alignment horizontal="right" vertical="center"/>
    </xf>
    <xf numFmtId="4" fontId="50" fillId="0" borderId="65" xfId="52" applyNumberFormat="1" applyFont="1" applyBorder="1" applyAlignment="1">
      <alignment vertical="center"/>
    </xf>
    <xf numFmtId="0" fontId="0" fillId="20" borderId="52" xfId="0" applyFont="1" applyFill="1" applyBorder="1" applyAlignment="1">
      <alignment vertical="center" wrapText="1"/>
    </xf>
    <xf numFmtId="0" fontId="0" fillId="20" borderId="17" xfId="0" applyFont="1" applyFill="1" applyBorder="1" applyAlignment="1">
      <alignment horizontal="left" vertical="center" wrapText="1" shrinkToFit="1"/>
    </xf>
    <xf numFmtId="167" fontId="0" fillId="20" borderId="17" xfId="0" applyNumberFormat="1" applyFill="1" applyBorder="1" applyAlignment="1">
      <alignment horizontal="center" vertical="center" wrapText="1" shrinkToFit="1"/>
    </xf>
    <xf numFmtId="4" fontId="42" fillId="0" borderId="3" xfId="0" applyNumberFormat="1" applyFont="1" applyBorder="1" applyAlignment="1">
      <alignment vertical="center" wrapText="1" shrinkToFit="1"/>
    </xf>
    <xf numFmtId="0" fontId="42" fillId="0" borderId="0" xfId="0" applyFont="1" applyAlignment="1">
      <alignment vertical="top"/>
    </xf>
    <xf numFmtId="0" fontId="42" fillId="0" borderId="2" xfId="0" applyFont="1" applyBorder="1" applyAlignment="1">
      <alignment vertical="center" wrapText="1"/>
    </xf>
    <xf numFmtId="0" fontId="54" fillId="0" borderId="45" xfId="0" applyFont="1" applyBorder="1" applyAlignment="1">
      <alignment vertical="center" wrapText="1"/>
    </xf>
    <xf numFmtId="0" fontId="54" fillId="0" borderId="44" xfId="0" applyFont="1" applyBorder="1" applyAlignment="1">
      <alignment horizontal="left" vertical="center" wrapText="1" shrinkToFit="1"/>
    </xf>
    <xf numFmtId="0" fontId="54" fillId="0" borderId="44" xfId="0" applyFont="1" applyBorder="1" applyAlignment="1">
      <alignment horizontal="center" vertical="center" wrapText="1" shrinkToFit="1"/>
    </xf>
    <xf numFmtId="4" fontId="54" fillId="0" borderId="44" xfId="0" applyNumberFormat="1" applyFont="1" applyBorder="1" applyAlignment="1">
      <alignment horizontal="center" vertical="center" wrapText="1" shrinkToFit="1"/>
    </xf>
    <xf numFmtId="4" fontId="54" fillId="0" borderId="44" xfId="0" applyNumberFormat="1" applyFont="1" applyBorder="1" applyAlignment="1">
      <alignment horizontal="right" vertical="center" wrapText="1" shrinkToFit="1"/>
    </xf>
    <xf numFmtId="0" fontId="54" fillId="0" borderId="44" xfId="0" applyFont="1" applyBorder="1" applyAlignment="1">
      <alignment horizontal="left" vertical="top" wrapText="1" shrinkToFit="1"/>
    </xf>
    <xf numFmtId="49" fontId="58" fillId="0" borderId="3" xfId="52" applyNumberFormat="1" applyFont="1" applyBorder="1" applyAlignment="1">
      <alignment horizontal="center" vertical="center" shrinkToFit="1"/>
    </xf>
    <xf numFmtId="4" fontId="58" fillId="0" borderId="3" xfId="52" applyNumberFormat="1" applyFont="1" applyBorder="1" applyAlignment="1">
      <alignment horizontal="center" vertical="center"/>
    </xf>
    <xf numFmtId="4" fontId="58" fillId="0" borderId="3" xfId="52" applyNumberFormat="1" applyFont="1" applyBorder="1" applyAlignment="1">
      <alignment horizontal="right" vertical="center"/>
    </xf>
    <xf numFmtId="4" fontId="58" fillId="0" borderId="22" xfId="52" applyNumberFormat="1" applyFont="1" applyBorder="1" applyAlignment="1">
      <alignment vertical="center"/>
    </xf>
    <xf numFmtId="49" fontId="58" fillId="0" borderId="3" xfId="52" applyNumberFormat="1" applyFont="1" applyBorder="1" applyAlignment="1">
      <alignment horizontal="left" vertical="center"/>
    </xf>
    <xf numFmtId="0" fontId="58" fillId="0" borderId="3" xfId="52" applyFont="1" applyBorder="1" applyAlignment="1">
      <alignment horizontal="left" vertical="center" wrapText="1"/>
    </xf>
    <xf numFmtId="49" fontId="50" fillId="0" borderId="81" xfId="53" applyNumberFormat="1" applyFont="1" applyBorder="1" applyAlignment="1">
      <alignment horizontal="left" vertical="center"/>
    </xf>
    <xf numFmtId="0" fontId="50" fillId="0" borderId="81" xfId="53" applyFont="1" applyBorder="1" applyAlignment="1">
      <alignment vertical="center" wrapText="1"/>
    </xf>
    <xf numFmtId="49" fontId="50" fillId="0" borderId="81" xfId="53" applyNumberFormat="1" applyFont="1" applyBorder="1" applyAlignment="1">
      <alignment horizontal="center" vertical="center" shrinkToFit="1"/>
    </xf>
    <xf numFmtId="4" fontId="50" fillId="0" borderId="81" xfId="53" applyNumberFormat="1" applyFont="1" applyBorder="1" applyAlignment="1">
      <alignment horizontal="center" vertical="center"/>
    </xf>
    <xf numFmtId="4" fontId="50" fillId="0" borderId="81" xfId="53" applyNumberFormat="1" applyFont="1" applyBorder="1" applyAlignment="1">
      <alignment horizontal="right" vertical="center"/>
    </xf>
    <xf numFmtId="0" fontId="54" fillId="0" borderId="49" xfId="0" applyFont="1" applyBorder="1" applyAlignment="1">
      <alignment vertical="center"/>
    </xf>
    <xf numFmtId="0" fontId="54" fillId="0" borderId="49" xfId="0" applyFont="1" applyBorder="1" applyAlignment="1">
      <alignment horizontal="left" vertical="center" wrapText="1"/>
    </xf>
    <xf numFmtId="0" fontId="54" fillId="0" borderId="49" xfId="0" applyFont="1" applyBorder="1" applyAlignment="1">
      <alignment horizontal="center" vertical="center" shrinkToFit="1"/>
    </xf>
    <xf numFmtId="4" fontId="54" fillId="0" borderId="49" xfId="0" applyNumberFormat="1" applyFont="1" applyBorder="1" applyAlignment="1">
      <alignment horizontal="center" vertical="center" shrinkToFit="1"/>
    </xf>
    <xf numFmtId="4" fontId="54" fillId="0" borderId="49" xfId="0" applyNumberFormat="1" applyFont="1" applyBorder="1" applyAlignment="1">
      <alignment vertical="center" shrinkToFit="1"/>
    </xf>
    <xf numFmtId="4" fontId="54" fillId="0" borderId="82" xfId="0" applyNumberFormat="1" applyFont="1" applyBorder="1" applyAlignment="1">
      <alignment vertical="center" shrinkToFit="1"/>
    </xf>
    <xf numFmtId="4" fontId="0" fillId="20" borderId="17" xfId="0" applyNumberFormat="1" applyFill="1" applyBorder="1" applyAlignment="1">
      <alignment horizontal="center" vertical="center" wrapText="1" shrinkToFit="1"/>
    </xf>
    <xf numFmtId="49" fontId="59" fillId="0" borderId="3" xfId="75" applyNumberFormat="1" applyFont="1" applyBorder="1" applyAlignment="1">
      <alignment vertical="center"/>
    </xf>
    <xf numFmtId="0" fontId="59" fillId="0" borderId="3" xfId="75" applyFont="1" applyBorder="1" applyAlignment="1">
      <alignment vertical="center" wrapText="1"/>
    </xf>
    <xf numFmtId="4" fontId="42" fillId="0" borderId="3" xfId="0" applyNumberFormat="1" applyFont="1" applyBorder="1" applyAlignment="1">
      <alignment horizontal="right" vertical="center" wrapText="1" shrinkToFit="1"/>
    </xf>
    <xf numFmtId="0" fontId="54" fillId="0" borderId="3" xfId="52" applyFont="1" applyBorder="1" applyAlignment="1">
      <alignment horizontal="left" vertical="center"/>
    </xf>
    <xf numFmtId="4" fontId="54" fillId="0" borderId="55" xfId="0" applyNumberFormat="1" applyFont="1" applyBorder="1" applyAlignment="1">
      <alignment horizontal="right" vertical="center" wrapText="1" shrinkToFit="1"/>
    </xf>
    <xf numFmtId="4" fontId="42" fillId="0" borderId="3" xfId="0" applyNumberFormat="1" applyFont="1" applyBorder="1" applyAlignment="1">
      <alignment horizontal="right" vertical="top" wrapText="1" shrinkToFit="1"/>
    </xf>
    <xf numFmtId="0" fontId="42" fillId="0" borderId="63" xfId="0" applyFont="1" applyBorder="1" applyAlignment="1">
      <alignment horizontal="center" vertical="center"/>
    </xf>
    <xf numFmtId="0" fontId="42" fillId="0" borderId="64" xfId="0" applyFont="1" applyBorder="1" applyAlignment="1">
      <alignment vertical="center" wrapText="1"/>
    </xf>
    <xf numFmtId="0" fontId="42" fillId="0" borderId="64" xfId="0" applyFont="1" applyBorder="1" applyAlignment="1">
      <alignment horizontal="left" vertical="center" wrapText="1" shrinkToFit="1"/>
    </xf>
    <xf numFmtId="0" fontId="42" fillId="0" borderId="64" xfId="0" applyFont="1" applyBorder="1" applyAlignment="1">
      <alignment horizontal="center" vertical="center" wrapText="1" shrinkToFit="1"/>
    </xf>
    <xf numFmtId="4" fontId="42" fillId="0" borderId="64" xfId="0" applyNumberFormat="1" applyFont="1" applyBorder="1" applyAlignment="1">
      <alignment horizontal="center" vertical="center" wrapText="1" shrinkToFit="1"/>
    </xf>
    <xf numFmtId="4" fontId="42" fillId="0" borderId="64" xfId="0" applyNumberFormat="1" applyFont="1" applyBorder="1" applyAlignment="1">
      <alignment horizontal="right" vertical="center" wrapText="1" shrinkToFit="1"/>
    </xf>
    <xf numFmtId="4" fontId="42" fillId="0" borderId="65" xfId="0" applyNumberFormat="1" applyFont="1" applyBorder="1" applyAlignment="1">
      <alignment horizontal="right" vertical="center" wrapText="1" shrinkToFit="1"/>
    </xf>
    <xf numFmtId="0" fontId="53" fillId="0" borderId="23" xfId="0" applyFont="1" applyBorder="1" applyAlignment="1">
      <alignment horizontal="center" vertical="center"/>
    </xf>
    <xf numFmtId="4" fontId="53" fillId="0" borderId="26" xfId="0" applyNumberFormat="1" applyFont="1" applyBorder="1" applyAlignment="1">
      <alignment horizontal="center" vertical="center" shrinkToFit="1"/>
    </xf>
    <xf numFmtId="0" fontId="0" fillId="0" borderId="79" xfId="0" applyBorder="1" applyAlignment="1">
      <alignment horizontal="center"/>
    </xf>
    <xf numFmtId="49" fontId="61" fillId="0" borderId="47" xfId="0" applyNumberFormat="1" applyFont="1" applyBorder="1" applyAlignment="1">
      <alignment vertical="center" wrapText="1"/>
    </xf>
    <xf numFmtId="0" fontId="0" fillId="0" borderId="82" xfId="0" applyBorder="1" applyAlignment="1">
      <alignment horizontal="right"/>
    </xf>
    <xf numFmtId="4" fontId="42" fillId="0" borderId="64" xfId="0" applyNumberFormat="1" applyFont="1" applyBorder="1" applyAlignment="1">
      <alignment horizontal="left" vertical="center" wrapText="1" shrinkToFit="1"/>
    </xf>
    <xf numFmtId="0" fontId="0" fillId="0" borderId="0" xfId="0" applyBorder="1"/>
    <xf numFmtId="0" fontId="37" fillId="0" borderId="13" xfId="0" applyFont="1" applyBorder="1" applyAlignment="1">
      <alignment horizontal="center" vertical="center"/>
    </xf>
    <xf numFmtId="0" fontId="38" fillId="0" borderId="14" xfId="0" applyFont="1" applyBorder="1" applyAlignment="1">
      <alignment horizontal="left"/>
    </xf>
    <xf numFmtId="49" fontId="11" fillId="20" borderId="16" xfId="0" applyNumberFormat="1" applyFont="1" applyFill="1" applyBorder="1" applyAlignment="1">
      <alignment horizontal="left" wrapText="1"/>
    </xf>
    <xf numFmtId="0" fontId="38" fillId="0" borderId="23" xfId="0" applyFont="1" applyBorder="1"/>
    <xf numFmtId="0" fontId="11" fillId="20" borderId="27" xfId="0" applyFont="1" applyFill="1" applyBorder="1"/>
    <xf numFmtId="49" fontId="38" fillId="20" borderId="3" xfId="0" applyNumberFormat="1" applyFont="1" applyFill="1" applyBorder="1" applyAlignment="1">
      <alignment horizontal="left" wrapText="1"/>
    </xf>
    <xf numFmtId="0" fontId="38" fillId="0" borderId="27" xfId="0" applyFont="1" applyBorder="1"/>
    <xf numFmtId="0" fontId="40" fillId="0" borderId="27" xfId="0" applyFont="1" applyBorder="1" applyAlignment="1"/>
    <xf numFmtId="49" fontId="40" fillId="0" borderId="3" xfId="0" applyNumberFormat="1" applyFont="1" applyBorder="1" applyAlignment="1">
      <alignment horizontal="left"/>
    </xf>
    <xf numFmtId="0" fontId="40" fillId="0" borderId="27" xfId="0" applyFont="1" applyBorder="1"/>
    <xf numFmtId="0" fontId="40" fillId="0" borderId="3" xfId="0" applyFont="1" applyBorder="1" applyAlignment="1">
      <alignment horizontal="left"/>
    </xf>
    <xf numFmtId="0" fontId="41" fillId="0" borderId="32" xfId="0" applyFont="1" applyBorder="1" applyAlignment="1">
      <alignment horizontal="center" vertical="center"/>
    </xf>
    <xf numFmtId="0" fontId="0" fillId="0" borderId="40" xfId="0" applyBorder="1"/>
    <xf numFmtId="0" fontId="0" fillId="0" borderId="44" xfId="0" applyBorder="1"/>
    <xf numFmtId="49" fontId="0" fillId="0" borderId="43" xfId="0" applyNumberFormat="1" applyFont="1" applyBorder="1" applyAlignment="1"/>
    <xf numFmtId="0" fontId="0" fillId="0" borderId="43" xfId="0" applyFont="1" applyBorder="1" applyAlignment="1"/>
    <xf numFmtId="0" fontId="0" fillId="0" borderId="43" xfId="0" applyBorder="1" applyAlignment="1"/>
    <xf numFmtId="0" fontId="0" fillId="0" borderId="46" xfId="0" applyBorder="1" applyAlignment="1">
      <alignment horizontal="center" shrinkToFit="1"/>
    </xf>
    <xf numFmtId="0" fontId="0" fillId="0" borderId="54" xfId="0" applyFont="1" applyBorder="1" applyAlignment="1">
      <alignment horizontal="center" vertical="center"/>
    </xf>
    <xf numFmtId="0" fontId="0" fillId="0" borderId="44" xfId="0" applyFont="1" applyBorder="1" applyAlignment="1">
      <alignment horizontal="center" vertical="center"/>
    </xf>
    <xf numFmtId="0" fontId="0" fillId="0" borderId="55" xfId="0" applyFont="1" applyBorder="1" applyAlignment="1">
      <alignment horizontal="center" vertical="center"/>
    </xf>
    <xf numFmtId="0" fontId="0" fillId="0" borderId="42" xfId="0" applyFont="1" applyBorder="1" applyAlignment="1">
      <alignment horizontal="left" vertical="center"/>
    </xf>
    <xf numFmtId="0" fontId="0" fillId="0" borderId="28" xfId="0" applyFont="1" applyBorder="1"/>
    <xf numFmtId="166" fontId="0" fillId="0" borderId="22" xfId="0" applyNumberFormat="1" applyBorder="1" applyAlignment="1">
      <alignment horizontal="right"/>
    </xf>
    <xf numFmtId="166" fontId="0" fillId="0" borderId="57" xfId="0" applyNumberFormat="1" applyBorder="1" applyAlignment="1">
      <alignment horizontal="right"/>
    </xf>
    <xf numFmtId="0" fontId="0" fillId="0" borderId="58" xfId="0" applyFont="1" applyBorder="1"/>
    <xf numFmtId="0" fontId="43" fillId="20" borderId="59" xfId="0" applyFont="1" applyFill="1" applyBorder="1"/>
    <xf numFmtId="166" fontId="43" fillId="20" borderId="36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 wrapText="1"/>
    </xf>
    <xf numFmtId="0" fontId="22" fillId="0" borderId="0" xfId="0" applyFont="1" applyBorder="1" applyAlignment="1">
      <alignment horizontal="left" wrapText="1"/>
    </xf>
    <xf numFmtId="49" fontId="41" fillId="0" borderId="0" xfId="0" applyNumberFormat="1" applyFont="1" applyBorder="1" applyAlignment="1">
      <alignment horizontal="center"/>
    </xf>
    <xf numFmtId="0" fontId="46" fillId="17" borderId="59" xfId="0" applyFont="1" applyFill="1" applyBorder="1" applyAlignment="1">
      <alignment horizontal="left" vertical="center"/>
    </xf>
    <xf numFmtId="0" fontId="42" fillId="0" borderId="17" xfId="0" applyFont="1" applyBorder="1" applyAlignment="1">
      <alignment vertical="center"/>
    </xf>
    <xf numFmtId="0" fontId="42" fillId="0" borderId="3" xfId="0" applyFont="1" applyBorder="1" applyAlignment="1">
      <alignment vertical="center"/>
    </xf>
    <xf numFmtId="0" fontId="42" fillId="0" borderId="30" xfId="0" applyFont="1" applyBorder="1" applyAlignment="1">
      <alignment horizontal="left" vertical="center"/>
    </xf>
    <xf numFmtId="0" fontId="42" fillId="20" borderId="64" xfId="0" applyFont="1" applyFill="1" applyBorder="1" applyAlignment="1">
      <alignment horizontal="left" vertical="center"/>
    </xf>
    <xf numFmtId="0" fontId="42" fillId="0" borderId="3" xfId="0" applyFont="1" applyBorder="1" applyAlignment="1">
      <alignment horizontal="left" vertical="center"/>
    </xf>
    <xf numFmtId="0" fontId="48" fillId="0" borderId="0" xfId="0" applyFont="1" applyBorder="1" applyAlignment="1">
      <alignment horizontal="center" vertical="top"/>
    </xf>
    <xf numFmtId="49" fontId="0" fillId="0" borderId="68" xfId="0" applyNumberFormat="1" applyBorder="1" applyAlignment="1">
      <alignment vertical="top" shrinkToFit="1"/>
    </xf>
    <xf numFmtId="49" fontId="0" fillId="0" borderId="70" xfId="0" applyNumberFormat="1" applyBorder="1" applyAlignment="1">
      <alignment vertical="top" shrinkToFit="1"/>
    </xf>
    <xf numFmtId="49" fontId="0" fillId="0" borderId="73" xfId="0" applyNumberFormat="1" applyBorder="1" applyAlignment="1">
      <alignment vertical="top" shrinkToFit="1"/>
    </xf>
    <xf numFmtId="49" fontId="52" fillId="0" borderId="64" xfId="0" applyNumberFormat="1" applyFont="1" applyBorder="1" applyAlignment="1">
      <alignment vertical="center" wrapText="1"/>
    </xf>
    <xf numFmtId="0" fontId="43" fillId="0" borderId="0" xfId="0" applyFont="1" applyBorder="1" applyAlignment="1">
      <alignment horizontal="center" vertical="center" wrapText="1"/>
    </xf>
    <xf numFmtId="4" fontId="0" fillId="20" borderId="18" xfId="0" applyNumberFormat="1" applyFill="1" applyBorder="1" applyAlignment="1">
      <alignment horizontal="right" vertical="center" wrapText="1"/>
    </xf>
    <xf numFmtId="4" fontId="0" fillId="20" borderId="18" xfId="0" applyNumberFormat="1" applyFill="1" applyBorder="1" applyAlignment="1">
      <alignment vertical="center"/>
    </xf>
    <xf numFmtId="4" fontId="0" fillId="20" borderId="62" xfId="0" applyNumberFormat="1" applyFill="1" applyBorder="1" applyAlignment="1">
      <alignment horizontal="right" vertical="center" wrapText="1" shrinkToFit="1"/>
    </xf>
    <xf numFmtId="4" fontId="0" fillId="20" borderId="18" xfId="0" applyNumberFormat="1" applyFill="1" applyBorder="1" applyAlignment="1">
      <alignment vertical="center" shrinkToFit="1"/>
    </xf>
    <xf numFmtId="4" fontId="0" fillId="20" borderId="18" xfId="0" applyNumberFormat="1" applyFill="1" applyBorder="1" applyAlignment="1">
      <alignment horizontal="right" vertical="center" wrapText="1" shrinkToFit="1"/>
    </xf>
  </cellXfs>
  <cellStyles count="76">
    <cellStyle name="20 % – Zvýraznění1" xfId="1" xr:uid="{00000000-0005-0000-0000-000006000000}"/>
    <cellStyle name="20 % – Zvýraznění2" xfId="2" xr:uid="{00000000-0005-0000-0000-000007000000}"/>
    <cellStyle name="20 % – Zvýraznění3" xfId="3" xr:uid="{00000000-0005-0000-0000-000008000000}"/>
    <cellStyle name="20 % – Zvýraznění4" xfId="4" xr:uid="{00000000-0005-0000-0000-000009000000}"/>
    <cellStyle name="20 % – Zvýraznění5" xfId="5" xr:uid="{00000000-0005-0000-0000-00000A000000}"/>
    <cellStyle name="20 % – Zvýraznění6" xfId="6" xr:uid="{00000000-0005-0000-0000-00000B000000}"/>
    <cellStyle name="40 % – Zvýraznění1" xfId="7" xr:uid="{00000000-0005-0000-0000-00000C000000}"/>
    <cellStyle name="40 % – Zvýraznění2" xfId="8" xr:uid="{00000000-0005-0000-0000-00000D000000}"/>
    <cellStyle name="40 % – Zvýraznění3" xfId="9" xr:uid="{00000000-0005-0000-0000-00000E000000}"/>
    <cellStyle name="40 % – Zvýraznění4" xfId="10" xr:uid="{00000000-0005-0000-0000-00000F000000}"/>
    <cellStyle name="40 % – Zvýraznění5" xfId="11" xr:uid="{00000000-0005-0000-0000-000010000000}"/>
    <cellStyle name="40 % – Zvýraznění6" xfId="12" xr:uid="{00000000-0005-0000-0000-000011000000}"/>
    <cellStyle name="60 % – Zvýraznění1" xfId="13" xr:uid="{00000000-0005-0000-0000-000012000000}"/>
    <cellStyle name="60 % – Zvýraznění2" xfId="14" xr:uid="{00000000-0005-0000-0000-000013000000}"/>
    <cellStyle name="60 % – Zvýraznění3" xfId="15" xr:uid="{00000000-0005-0000-0000-000014000000}"/>
    <cellStyle name="60 % – Zvýraznění4" xfId="16" xr:uid="{00000000-0005-0000-0000-000015000000}"/>
    <cellStyle name="60 % – Zvýraznění5" xfId="17" xr:uid="{00000000-0005-0000-0000-000016000000}"/>
    <cellStyle name="60 % – Zvýraznění6" xfId="18" xr:uid="{00000000-0005-0000-0000-000017000000}"/>
    <cellStyle name="blokcen" xfId="19" xr:uid="{00000000-0005-0000-0000-000018000000}"/>
    <cellStyle name="Celkem" xfId="20" xr:uid="{00000000-0005-0000-0000-000019000000}"/>
    <cellStyle name="Excel Built-in Normal" xfId="75" xr:uid="{00000000-0005-0000-0000-000050000000}"/>
    <cellStyle name="Flag" xfId="22" xr:uid="{00000000-0005-0000-0000-00001B000000}"/>
    <cellStyle name="Heading2" xfId="23" xr:uid="{00000000-0005-0000-0000-00001C000000}"/>
    <cellStyle name="Heading3" xfId="24" xr:uid="{00000000-0005-0000-0000-00001D000000}"/>
    <cellStyle name="hlavička 1" xfId="25" xr:uid="{00000000-0005-0000-0000-00001E000000}"/>
    <cellStyle name="hlavička 2" xfId="26" xr:uid="{00000000-0005-0000-0000-00001F000000}"/>
    <cellStyle name="hlavička 3" xfId="27" xr:uid="{00000000-0005-0000-0000-000020000000}"/>
    <cellStyle name="Horizontal" xfId="28" xr:uid="{00000000-0005-0000-0000-000021000000}"/>
    <cellStyle name="Chybně" xfId="21" xr:uid="{00000000-0005-0000-0000-00001A000000}"/>
    <cellStyle name="Kontrolní buňka" xfId="29" xr:uid="{00000000-0005-0000-0000-000022000000}"/>
    <cellStyle name="nadpis" xfId="30" xr:uid="{00000000-0005-0000-0000-000023000000}"/>
    <cellStyle name="Nadpis 1" xfId="31" xr:uid="{00000000-0005-0000-0000-000024000000}"/>
    <cellStyle name="Nadpis 2" xfId="32" xr:uid="{00000000-0005-0000-0000-000025000000}"/>
    <cellStyle name="Nadpis 3" xfId="33" xr:uid="{00000000-0005-0000-0000-000026000000}"/>
    <cellStyle name="Nadpis 4" xfId="34" xr:uid="{00000000-0005-0000-0000-000027000000}"/>
    <cellStyle name="Název" xfId="55" xr:uid="{00000000-0005-0000-0000-00003C000000}"/>
    <cellStyle name="Neutrální" xfId="35" xr:uid="{00000000-0005-0000-0000-000028000000}"/>
    <cellStyle name="Normální" xfId="0" builtinId="0"/>
    <cellStyle name="Normální 10" xfId="36" xr:uid="{00000000-0005-0000-0000-000029000000}"/>
    <cellStyle name="normální 2" xfId="37" xr:uid="{00000000-0005-0000-0000-00002A000000}"/>
    <cellStyle name="normální 2 2" xfId="38" xr:uid="{00000000-0005-0000-0000-00002B000000}"/>
    <cellStyle name="normální 2 2 2" xfId="39" xr:uid="{00000000-0005-0000-0000-00002C000000}"/>
    <cellStyle name="normální 2 3" xfId="40" xr:uid="{00000000-0005-0000-0000-00002D000000}"/>
    <cellStyle name="Normální 2 4" xfId="41" xr:uid="{00000000-0005-0000-0000-00002E000000}"/>
    <cellStyle name="normální 3" xfId="42" xr:uid="{00000000-0005-0000-0000-00002F000000}"/>
    <cellStyle name="Normální 3 2" xfId="43" xr:uid="{00000000-0005-0000-0000-000030000000}"/>
    <cellStyle name="Normální 3 3" xfId="44" xr:uid="{00000000-0005-0000-0000-000031000000}"/>
    <cellStyle name="normální 4" xfId="45" xr:uid="{00000000-0005-0000-0000-000032000000}"/>
    <cellStyle name="normální 5" xfId="46" xr:uid="{00000000-0005-0000-0000-000033000000}"/>
    <cellStyle name="normální 5 2" xfId="47" xr:uid="{00000000-0005-0000-0000-000034000000}"/>
    <cellStyle name="Normální 6" xfId="48" xr:uid="{00000000-0005-0000-0000-000035000000}"/>
    <cellStyle name="Normální 7" xfId="49" xr:uid="{00000000-0005-0000-0000-000036000000}"/>
    <cellStyle name="Normální 8" xfId="50" xr:uid="{00000000-0005-0000-0000-000037000000}"/>
    <cellStyle name="Normální 9" xfId="51" xr:uid="{00000000-0005-0000-0000-000038000000}"/>
    <cellStyle name="normální_POL.XLS" xfId="52" xr:uid="{00000000-0005-0000-0000-000039000000}"/>
    <cellStyle name="normální_POL.XLS_Položky_1" xfId="53" xr:uid="{00000000-0005-0000-0000-00003A000000}"/>
    <cellStyle name="Note 1" xfId="54" xr:uid="{00000000-0005-0000-0000-00003B000000}"/>
    <cellStyle name="Option" xfId="56" xr:uid="{00000000-0005-0000-0000-00003D000000}"/>
    <cellStyle name="OptionHeading" xfId="57" xr:uid="{00000000-0005-0000-0000-00003E000000}"/>
    <cellStyle name="Poznámka" xfId="58" xr:uid="{00000000-0005-0000-0000-00003F000000}"/>
    <cellStyle name="Price" xfId="59" xr:uid="{00000000-0005-0000-0000-000040000000}"/>
    <cellStyle name="Propojená buňka" xfId="60" xr:uid="{00000000-0005-0000-0000-000041000000}"/>
    <cellStyle name="Správně" xfId="61" xr:uid="{00000000-0005-0000-0000-000042000000}"/>
    <cellStyle name="Text upozornění" xfId="62" xr:uid="{00000000-0005-0000-0000-000043000000}"/>
    <cellStyle name="Unit" xfId="63" xr:uid="{00000000-0005-0000-0000-000044000000}"/>
    <cellStyle name="Vertical" xfId="64" xr:uid="{00000000-0005-0000-0000-000045000000}"/>
    <cellStyle name="Vstup" xfId="65" xr:uid="{00000000-0005-0000-0000-000046000000}"/>
    <cellStyle name="Výpočet" xfId="67" xr:uid="{00000000-0005-0000-0000-000048000000}"/>
    <cellStyle name="Výstup" xfId="68" xr:uid="{00000000-0005-0000-0000-000049000000}"/>
    <cellStyle name="Vysvětlující text" xfId="66" xr:uid="{00000000-0005-0000-0000-000047000000}"/>
    <cellStyle name="Zvýraznění 1" xfId="69" xr:uid="{00000000-0005-0000-0000-00004A000000}"/>
    <cellStyle name="Zvýraznění 2" xfId="70" xr:uid="{00000000-0005-0000-0000-00004B000000}"/>
    <cellStyle name="Zvýraznění 3" xfId="71" xr:uid="{00000000-0005-0000-0000-00004C000000}"/>
    <cellStyle name="Zvýraznění 4" xfId="72" xr:uid="{00000000-0005-0000-0000-00004D000000}"/>
    <cellStyle name="Zvýraznění 5" xfId="73" xr:uid="{00000000-0005-0000-0000-00004E000000}"/>
    <cellStyle name="Zvýraznění 6" xfId="74" xr:uid="{00000000-0005-0000-0000-00004F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FDFD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5050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211320</xdr:colOff>
      <xdr:row>34</xdr:row>
      <xdr:rowOff>77400</xdr:rowOff>
    </xdr:from>
    <xdr:to>
      <xdr:col>5</xdr:col>
      <xdr:colOff>736200</xdr:colOff>
      <xdr:row>34</xdr:row>
      <xdr:rowOff>534600</xdr:rowOff>
    </xdr:to>
    <xdr:pic>
      <xdr:nvPicPr>
        <xdr:cNvPr id="2" name="Picture 1" descr="PODPI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510720" y="6167520"/>
          <a:ext cx="524880" cy="45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80640</xdr:colOff>
      <xdr:row>34</xdr:row>
      <xdr:rowOff>113760</xdr:rowOff>
    </xdr:from>
    <xdr:to>
      <xdr:col>3</xdr:col>
      <xdr:colOff>977400</xdr:colOff>
      <xdr:row>34</xdr:row>
      <xdr:rowOff>486360</xdr:rowOff>
    </xdr:to>
    <xdr:pic>
      <xdr:nvPicPr>
        <xdr:cNvPr id="3" name="Picture 2" descr="Dolejšek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236960" y="6203880"/>
          <a:ext cx="896760" cy="3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331560</xdr:colOff>
      <xdr:row>0</xdr:row>
      <xdr:rowOff>105120</xdr:rowOff>
    </xdr:from>
    <xdr:to>
      <xdr:col>5</xdr:col>
      <xdr:colOff>1139070</xdr:colOff>
      <xdr:row>5</xdr:row>
      <xdr:rowOff>124200</xdr:rowOff>
    </xdr:to>
    <xdr:pic>
      <xdr:nvPicPr>
        <xdr:cNvPr id="4" name="Obrázek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rcRect t="19168" b="19033"/>
        <a:stretch/>
      </xdr:blipFill>
      <xdr:spPr>
        <a:xfrm>
          <a:off x="1487880" y="105120"/>
          <a:ext cx="2969640" cy="8283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51"/>
  <sheetViews>
    <sheetView tabSelected="1" zoomScaleNormal="100" workbookViewId="0">
      <selection activeCell="D18" sqref="D18"/>
    </sheetView>
  </sheetViews>
  <sheetFormatPr defaultColWidth="9.140625" defaultRowHeight="12.75"/>
  <cols>
    <col min="1" max="1" width="1.28515625" customWidth="1"/>
    <col min="2" max="2" width="2" customWidth="1"/>
    <col min="3" max="3" width="13.140625" customWidth="1"/>
    <col min="4" max="4" width="15.85546875" customWidth="1"/>
    <col min="5" max="5" width="14.42578125" customWidth="1"/>
    <col min="6" max="6" width="17.140625" customWidth="1"/>
    <col min="7" max="7" width="14.42578125" customWidth="1"/>
    <col min="8" max="8" width="14.28515625" customWidth="1"/>
    <col min="9" max="9" width="0.85546875" customWidth="1"/>
    <col min="11" max="11" width="27.42578125" style="1" customWidth="1"/>
    <col min="12" max="12" width="40.140625" style="1" customWidth="1"/>
  </cols>
  <sheetData>
    <row r="1" spans="1:16">
      <c r="D1" s="301"/>
      <c r="E1" s="301"/>
      <c r="F1" s="301"/>
    </row>
    <row r="2" spans="1:16" ht="12.75" customHeight="1">
      <c r="C2" s="3"/>
      <c r="D2" s="301"/>
      <c r="E2" s="301"/>
      <c r="F2" s="301"/>
      <c r="G2" s="4"/>
    </row>
    <row r="3" spans="1:16" ht="12.75" customHeight="1">
      <c r="C3" s="3"/>
      <c r="D3" s="301"/>
      <c r="E3" s="301"/>
      <c r="F3" s="301"/>
      <c r="G3" s="4"/>
    </row>
    <row r="4" spans="1:16">
      <c r="D4" s="301"/>
      <c r="E4" s="301"/>
      <c r="F4" s="301"/>
      <c r="G4" s="4"/>
    </row>
    <row r="5" spans="1:16">
      <c r="D5" s="301"/>
      <c r="E5" s="301"/>
      <c r="F5" s="301"/>
      <c r="G5" s="4"/>
    </row>
    <row r="6" spans="1:16">
      <c r="D6" s="301"/>
      <c r="E6" s="301"/>
      <c r="F6" s="301"/>
      <c r="G6" s="4"/>
    </row>
    <row r="7" spans="1:16">
      <c r="D7" s="301"/>
      <c r="E7" s="301"/>
      <c r="F7" s="301"/>
      <c r="G7" s="4"/>
    </row>
    <row r="8" spans="1:16" s="6" customFormat="1" ht="50.1" customHeight="1">
      <c r="A8" s="5"/>
      <c r="B8" s="302" t="s">
        <v>0</v>
      </c>
      <c r="C8" s="302"/>
      <c r="D8" s="302"/>
      <c r="E8" s="302"/>
      <c r="F8" s="302"/>
      <c r="G8" s="302"/>
      <c r="H8" s="302"/>
      <c r="J8" s="7"/>
      <c r="K8" s="8"/>
      <c r="L8" s="8"/>
    </row>
    <row r="9" spans="1:16" ht="12.75" customHeight="1">
      <c r="B9" s="303" t="s">
        <v>1</v>
      </c>
      <c r="C9" s="303"/>
      <c r="D9" s="9" t="s">
        <v>2</v>
      </c>
      <c r="E9" s="304" t="s">
        <v>3</v>
      </c>
      <c r="F9" s="304"/>
      <c r="G9" s="10" t="s">
        <v>4</v>
      </c>
      <c r="H9" s="11"/>
      <c r="J9" s="7"/>
      <c r="K9" s="12" t="s">
        <v>5</v>
      </c>
      <c r="L9" s="8"/>
    </row>
    <row r="10" spans="1:16" ht="3" hidden="1" customHeight="1">
      <c r="B10" s="13"/>
      <c r="C10" s="14"/>
      <c r="D10" s="15"/>
      <c r="E10" s="15"/>
      <c r="F10" s="14"/>
      <c r="G10" s="16"/>
      <c r="H10" s="17"/>
      <c r="J10" s="7"/>
      <c r="K10" s="8"/>
      <c r="L10" s="8"/>
    </row>
    <row r="11" spans="1:16" ht="12" customHeight="1">
      <c r="B11" s="305" t="s">
        <v>6</v>
      </c>
      <c r="C11" s="305"/>
      <c r="D11" s="18" t="s">
        <v>7</v>
      </c>
      <c r="E11" s="19"/>
      <c r="F11" s="20"/>
      <c r="G11" s="16" t="s">
        <v>8</v>
      </c>
      <c r="H11" s="17"/>
      <c r="J11" s="7"/>
      <c r="K11" s="8"/>
      <c r="L11" s="8"/>
    </row>
    <row r="12" spans="1:16" ht="12.75" customHeight="1">
      <c r="B12" s="306" t="s">
        <v>9</v>
      </c>
      <c r="C12" s="306"/>
      <c r="D12" s="307" t="s">
        <v>10</v>
      </c>
      <c r="E12" s="307"/>
      <c r="F12" s="307"/>
      <c r="G12" s="16" t="s">
        <v>11</v>
      </c>
      <c r="H12" s="17"/>
      <c r="J12" s="7"/>
      <c r="K12" s="8"/>
      <c r="L12" s="12"/>
    </row>
    <row r="13" spans="1:16" ht="12.75" customHeight="1">
      <c r="B13" s="306" t="s">
        <v>12</v>
      </c>
      <c r="C13" s="306"/>
      <c r="D13" s="307" t="s">
        <v>13</v>
      </c>
      <c r="E13" s="307"/>
      <c r="F13" s="307"/>
      <c r="G13" s="16"/>
      <c r="H13" s="17"/>
      <c r="J13" s="7"/>
      <c r="K13" s="8"/>
      <c r="L13" s="12"/>
    </row>
    <row r="14" spans="1:16" ht="12.95" customHeight="1">
      <c r="B14" s="308" t="s">
        <v>14</v>
      </c>
      <c r="C14" s="308"/>
      <c r="D14" s="19" t="s">
        <v>15</v>
      </c>
      <c r="E14" s="19"/>
      <c r="F14" s="20"/>
      <c r="G14" s="21" t="s">
        <v>16</v>
      </c>
      <c r="H14" s="22"/>
      <c r="J14" s="7"/>
      <c r="K14" s="8"/>
      <c r="L14" s="8"/>
      <c r="P14" s="23"/>
    </row>
    <row r="15" spans="1:16" ht="12.75" customHeight="1">
      <c r="B15" s="24"/>
      <c r="C15" s="25"/>
      <c r="D15" s="307" t="s">
        <v>17</v>
      </c>
      <c r="E15" s="307"/>
      <c r="F15" s="307"/>
      <c r="G15" s="26" t="s">
        <v>18</v>
      </c>
      <c r="H15" s="22"/>
      <c r="J15" s="7"/>
      <c r="K15" s="8"/>
      <c r="L15" s="12"/>
    </row>
    <row r="16" spans="1:16">
      <c r="B16" s="309" t="s">
        <v>19</v>
      </c>
      <c r="C16" s="309"/>
      <c r="D16" s="310" t="s">
        <v>20</v>
      </c>
      <c r="E16" s="310"/>
      <c r="F16" s="310"/>
      <c r="G16" s="2"/>
      <c r="H16" s="27"/>
      <c r="I16" s="2"/>
      <c r="J16" s="7"/>
      <c r="K16" s="8"/>
      <c r="L16" s="8"/>
    </row>
    <row r="17" spans="2:58">
      <c r="B17" s="311" t="s">
        <v>21</v>
      </c>
      <c r="C17" s="311"/>
      <c r="D17" s="312" t="s">
        <v>22</v>
      </c>
      <c r="E17" s="312"/>
      <c r="F17" s="312"/>
      <c r="G17" s="29" t="s">
        <v>23</v>
      </c>
      <c r="H17" s="30" t="s">
        <v>24</v>
      </c>
      <c r="I17" s="31"/>
      <c r="J17" s="7"/>
      <c r="K17" s="32">
        <v>-0.34</v>
      </c>
      <c r="L17" s="8"/>
    </row>
    <row r="18" spans="2:58" ht="13.7" customHeight="1">
      <c r="B18" s="311" t="s">
        <v>25</v>
      </c>
      <c r="C18" s="311"/>
      <c r="D18" s="28"/>
      <c r="E18" s="28"/>
      <c r="F18" s="28"/>
      <c r="G18" s="33" t="s">
        <v>26</v>
      </c>
      <c r="H18" s="34" t="s">
        <v>27</v>
      </c>
      <c r="I18" s="2"/>
      <c r="J18" s="7"/>
      <c r="K18" s="8"/>
      <c r="L18" s="8"/>
      <c r="BB18" s="35"/>
      <c r="BC18" s="35"/>
      <c r="BD18" s="35"/>
      <c r="BE18" s="35"/>
      <c r="BF18" s="35"/>
    </row>
    <row r="19" spans="2:58" ht="12.75" customHeight="1">
      <c r="B19" s="311" t="s">
        <v>28</v>
      </c>
      <c r="C19" s="311"/>
      <c r="D19" s="36" t="s">
        <v>29</v>
      </c>
      <c r="E19" s="28" t="s">
        <v>30</v>
      </c>
      <c r="F19" s="37" t="s">
        <v>31</v>
      </c>
      <c r="G19" s="38" t="s">
        <v>32</v>
      </c>
      <c r="H19" s="39"/>
      <c r="I19" s="2"/>
      <c r="J19" s="7"/>
      <c r="K19" s="8"/>
      <c r="L19" s="40"/>
    </row>
    <row r="20" spans="2:58" ht="28.5" customHeight="1">
      <c r="B20" s="313" t="s">
        <v>33</v>
      </c>
      <c r="C20" s="313"/>
      <c r="D20" s="313"/>
      <c r="E20" s="313"/>
      <c r="F20" s="313"/>
      <c r="G20" s="313"/>
      <c r="H20" s="313"/>
      <c r="I20" s="2"/>
      <c r="J20" s="7"/>
      <c r="K20" s="8"/>
      <c r="L20" s="8"/>
    </row>
    <row r="21" spans="2:58" ht="17.25" customHeight="1">
      <c r="B21" s="41"/>
      <c r="C21" s="42" t="s">
        <v>34</v>
      </c>
      <c r="D21" s="43"/>
      <c r="E21" s="44"/>
      <c r="F21" s="45"/>
      <c r="G21" s="45"/>
      <c r="H21" s="46" t="s">
        <v>35</v>
      </c>
      <c r="J21" s="7"/>
      <c r="K21" s="8"/>
      <c r="L21" s="8"/>
    </row>
    <row r="22" spans="2:58" ht="15.95" customHeight="1">
      <c r="B22" s="47"/>
      <c r="C22" s="48" t="s">
        <v>36</v>
      </c>
      <c r="D22" s="49"/>
      <c r="E22" s="314"/>
      <c r="F22" s="314"/>
      <c r="G22" s="50"/>
      <c r="H22" s="51">
        <f>Rekapitulace!H10</f>
        <v>0</v>
      </c>
      <c r="J22" s="52"/>
      <c r="K22" s="8"/>
      <c r="L22" s="8"/>
    </row>
    <row r="23" spans="2:58" ht="15.95" customHeight="1">
      <c r="B23" s="53"/>
      <c r="C23" s="54" t="s">
        <v>37</v>
      </c>
      <c r="D23" s="55"/>
      <c r="E23" s="315"/>
      <c r="F23" s="315"/>
      <c r="G23" s="56"/>
      <c r="H23" s="51">
        <f>Rekapitulace!H13</f>
        <v>0</v>
      </c>
      <c r="J23" s="7"/>
      <c r="K23" s="8"/>
      <c r="L23" s="8"/>
    </row>
    <row r="24" spans="2:58" ht="15.95" customHeight="1">
      <c r="B24" s="53"/>
      <c r="C24" s="54" t="s">
        <v>38</v>
      </c>
      <c r="D24" s="55"/>
      <c r="E24" s="57"/>
      <c r="F24" s="58"/>
      <c r="G24" s="56"/>
      <c r="H24" s="51">
        <f>Rekapitulace!I14</f>
        <v>0</v>
      </c>
      <c r="J24" s="7"/>
      <c r="K24" s="8"/>
      <c r="L24" s="8"/>
    </row>
    <row r="25" spans="2:58" ht="15.95" customHeight="1">
      <c r="B25" s="53"/>
      <c r="C25" s="316" t="s">
        <v>39</v>
      </c>
      <c r="D25" s="316"/>
      <c r="E25" s="315"/>
      <c r="F25" s="315"/>
      <c r="G25" s="56"/>
      <c r="H25" s="51">
        <f>Rekapitulace!I15</f>
        <v>0</v>
      </c>
      <c r="J25" s="7"/>
      <c r="K25" s="8"/>
      <c r="L25" s="8"/>
    </row>
    <row r="26" spans="2:58" ht="15.95" customHeight="1">
      <c r="B26" s="53"/>
      <c r="C26" s="317" t="s">
        <v>35</v>
      </c>
      <c r="D26" s="317"/>
      <c r="E26" s="318"/>
      <c r="F26" s="318"/>
      <c r="G26" s="56"/>
      <c r="H26" s="51">
        <f>SUM(H22:H25)</f>
        <v>0</v>
      </c>
      <c r="J26" s="7"/>
      <c r="K26" s="8"/>
      <c r="L26" s="8"/>
    </row>
    <row r="27" spans="2:58" ht="3" customHeight="1">
      <c r="B27" s="53"/>
      <c r="C27" s="2"/>
      <c r="D27" s="55"/>
      <c r="E27" s="57"/>
      <c r="F27" s="59"/>
      <c r="G27" s="56"/>
      <c r="H27" s="51"/>
      <c r="J27" s="7"/>
      <c r="K27" s="8"/>
      <c r="L27" s="8"/>
    </row>
    <row r="28" spans="2:58" ht="3" customHeight="1">
      <c r="B28" s="53"/>
      <c r="C28" s="2"/>
      <c r="D28" s="55"/>
      <c r="E28" s="57"/>
      <c r="F28" s="59"/>
      <c r="G28" s="56"/>
      <c r="H28" s="51"/>
      <c r="J28" s="7"/>
      <c r="K28" s="8"/>
      <c r="L28" s="8"/>
    </row>
    <row r="29" spans="2:58" ht="3" customHeight="1">
      <c r="B29" s="319"/>
      <c r="C29" s="319"/>
      <c r="D29" s="60"/>
      <c r="E29" s="61"/>
      <c r="F29" s="62"/>
      <c r="G29" s="63"/>
      <c r="H29" s="64"/>
      <c r="J29" s="7"/>
      <c r="K29" s="8"/>
      <c r="L29" s="8"/>
    </row>
    <row r="30" spans="2:58">
      <c r="B30" s="65" t="s">
        <v>40</v>
      </c>
      <c r="C30" s="66"/>
      <c r="D30" s="67"/>
      <c r="E30" s="66" t="s">
        <v>41</v>
      </c>
      <c r="F30" s="66"/>
      <c r="G30" s="68" t="s">
        <v>42</v>
      </c>
      <c r="H30" s="69"/>
      <c r="J30" s="7"/>
      <c r="K30" s="8"/>
      <c r="L30" s="8"/>
    </row>
    <row r="31" spans="2:58">
      <c r="B31" s="70" t="s">
        <v>43</v>
      </c>
      <c r="C31" s="71"/>
      <c r="D31" s="72"/>
      <c r="E31" s="71" t="s">
        <v>43</v>
      </c>
      <c r="F31" s="71"/>
      <c r="G31" s="73" t="s">
        <v>43</v>
      </c>
      <c r="H31" s="74"/>
      <c r="J31" s="7"/>
      <c r="K31" s="8"/>
      <c r="L31" s="8"/>
    </row>
    <row r="32" spans="2:58" ht="2.25" customHeight="1">
      <c r="B32" s="53"/>
      <c r="C32" s="2"/>
      <c r="D32" s="58"/>
      <c r="E32" s="2"/>
      <c r="F32" s="2"/>
      <c r="G32" s="57"/>
      <c r="H32" s="75"/>
      <c r="J32" s="7"/>
      <c r="K32" s="8"/>
      <c r="L32" s="8"/>
    </row>
    <row r="33" spans="2:12" ht="34.5" customHeight="1">
      <c r="B33" s="320" t="s">
        <v>44</v>
      </c>
      <c r="C33" s="320"/>
      <c r="D33" s="320"/>
      <c r="E33" s="321" t="s">
        <v>45</v>
      </c>
      <c r="F33" s="321"/>
      <c r="G33" s="322" t="s">
        <v>46</v>
      </c>
      <c r="H33" s="322"/>
      <c r="J33" s="7"/>
      <c r="K33" s="8"/>
      <c r="L33" s="8"/>
    </row>
    <row r="34" spans="2:12" ht="15.75" customHeight="1">
      <c r="B34" s="53" t="s">
        <v>47</v>
      </c>
      <c r="C34" s="76"/>
      <c r="D34" s="77">
        <v>43980</v>
      </c>
      <c r="E34" s="2" t="s">
        <v>47</v>
      </c>
      <c r="F34" s="78">
        <v>43980</v>
      </c>
      <c r="G34" s="57" t="s">
        <v>47</v>
      </c>
      <c r="H34" s="75"/>
      <c r="J34" s="7"/>
      <c r="K34" s="8"/>
      <c r="L34" s="8"/>
    </row>
    <row r="35" spans="2:12" ht="48.75" customHeight="1">
      <c r="B35" s="323" t="s">
        <v>48</v>
      </c>
      <c r="C35" s="323"/>
      <c r="D35" s="58"/>
      <c r="E35" s="79" t="s">
        <v>49</v>
      </c>
      <c r="G35" s="80" t="s">
        <v>49</v>
      </c>
      <c r="H35" s="75"/>
      <c r="J35" s="7"/>
      <c r="K35" s="8"/>
      <c r="L35" s="8"/>
    </row>
    <row r="36" spans="2:12">
      <c r="B36" s="324" t="s">
        <v>50</v>
      </c>
      <c r="C36" s="324"/>
      <c r="D36" s="81">
        <v>15</v>
      </c>
      <c r="E36" s="82" t="s">
        <v>51</v>
      </c>
      <c r="F36" s="83"/>
      <c r="G36" s="325">
        <v>0</v>
      </c>
      <c r="H36" s="325"/>
      <c r="J36" s="7"/>
      <c r="K36" s="8"/>
      <c r="L36" s="8"/>
    </row>
    <row r="37" spans="2:12">
      <c r="B37" s="324" t="s">
        <v>52</v>
      </c>
      <c r="C37" s="324"/>
      <c r="D37" s="81">
        <f>SazbaDPH1</f>
        <v>15</v>
      </c>
      <c r="E37" s="82" t="s">
        <v>53</v>
      </c>
      <c r="F37" s="83"/>
      <c r="G37" s="325">
        <v>0</v>
      </c>
      <c r="H37" s="325"/>
    </row>
    <row r="38" spans="2:12">
      <c r="B38" s="324" t="s">
        <v>50</v>
      </c>
      <c r="C38" s="324"/>
      <c r="D38" s="81">
        <v>21</v>
      </c>
      <c r="E38" s="82" t="s">
        <v>53</v>
      </c>
      <c r="F38" s="83"/>
      <c r="G38" s="325">
        <f>H26</f>
        <v>0</v>
      </c>
      <c r="H38" s="325"/>
    </row>
    <row r="39" spans="2:12">
      <c r="B39" s="324" t="s">
        <v>52</v>
      </c>
      <c r="C39" s="324"/>
      <c r="D39" s="81">
        <f>SazbaDPH2</f>
        <v>21</v>
      </c>
      <c r="E39" s="82" t="s">
        <v>53</v>
      </c>
      <c r="F39" s="83"/>
      <c r="G39" s="326">
        <f>0.21*G38</f>
        <v>0</v>
      </c>
      <c r="H39" s="326"/>
    </row>
    <row r="40" spans="2:12">
      <c r="B40" s="327" t="s">
        <v>54</v>
      </c>
      <c r="C40" s="327"/>
      <c r="D40" s="81"/>
      <c r="E40" s="82"/>
      <c r="F40" s="83"/>
      <c r="G40" s="326">
        <v>0</v>
      </c>
      <c r="H40" s="326"/>
    </row>
    <row r="41" spans="2:12" s="84" customFormat="1" ht="19.5" customHeight="1">
      <c r="B41" s="328" t="s">
        <v>55</v>
      </c>
      <c r="C41" s="328"/>
      <c r="D41" s="328"/>
      <c r="E41" s="328"/>
      <c r="F41" s="328"/>
      <c r="G41" s="329">
        <f>SUM(G36:H40)</f>
        <v>0</v>
      </c>
      <c r="H41" s="329"/>
      <c r="K41" s="85"/>
      <c r="L41" s="85"/>
    </row>
    <row r="42" spans="2:12" ht="18" customHeight="1">
      <c r="B42" s="86"/>
      <c r="C42" s="87"/>
    </row>
    <row r="43" spans="2:12" ht="33" customHeight="1">
      <c r="C43" s="330"/>
      <c r="D43" s="330"/>
      <c r="E43" s="330"/>
      <c r="F43" s="330"/>
      <c r="G43" s="330"/>
      <c r="H43" s="330"/>
    </row>
    <row r="44" spans="2:12" ht="12.75" customHeight="1">
      <c r="C44" s="88"/>
      <c r="D44" s="88"/>
      <c r="E44" s="88"/>
      <c r="F44" s="88"/>
      <c r="G44" s="88"/>
      <c r="H44" s="88"/>
    </row>
    <row r="45" spans="2:12" ht="12.75" customHeight="1">
      <c r="C45" s="330"/>
      <c r="D45" s="330"/>
      <c r="E45" s="330"/>
      <c r="F45" s="330"/>
      <c r="G45" s="330"/>
      <c r="H45" s="330"/>
    </row>
    <row r="46" spans="2:12" ht="12.75" customHeight="1">
      <c r="C46" s="330"/>
      <c r="D46" s="330"/>
      <c r="E46" s="330"/>
      <c r="F46" s="330"/>
      <c r="G46" s="330"/>
      <c r="H46" s="330"/>
    </row>
    <row r="47" spans="2:12" ht="12.75" customHeight="1">
      <c r="C47" s="330"/>
      <c r="D47" s="330"/>
      <c r="E47" s="330"/>
      <c r="F47" s="330"/>
      <c r="G47" s="330"/>
      <c r="H47" s="330"/>
    </row>
    <row r="48" spans="2:12" ht="12.75" customHeight="1">
      <c r="C48" s="88"/>
      <c r="D48" s="88"/>
      <c r="E48" s="88"/>
      <c r="F48" s="88"/>
      <c r="G48" s="88"/>
      <c r="H48" s="88"/>
    </row>
    <row r="49" spans="3:8" ht="12.75" customHeight="1">
      <c r="C49" s="331"/>
      <c r="D49" s="331"/>
      <c r="E49" s="331"/>
      <c r="F49" s="331"/>
      <c r="G49" s="331"/>
      <c r="H49" s="331"/>
    </row>
    <row r="50" spans="3:8" ht="12.75" customHeight="1"/>
    <row r="51" spans="3:8" ht="25.15" customHeight="1">
      <c r="C51" s="330"/>
      <c r="D51" s="330"/>
      <c r="E51" s="330"/>
      <c r="F51" s="330"/>
      <c r="G51" s="330"/>
      <c r="H51" s="330"/>
    </row>
  </sheetData>
  <mergeCells count="47">
    <mergeCell ref="C45:H45"/>
    <mergeCell ref="C46:H46"/>
    <mergeCell ref="C47:H47"/>
    <mergeCell ref="C49:H49"/>
    <mergeCell ref="C51:H51"/>
    <mergeCell ref="B40:C40"/>
    <mergeCell ref="G40:H40"/>
    <mergeCell ref="B41:F41"/>
    <mergeCell ref="G41:H41"/>
    <mergeCell ref="C43:H43"/>
    <mergeCell ref="B37:C37"/>
    <mergeCell ref="G37:H37"/>
    <mergeCell ref="B38:C38"/>
    <mergeCell ref="G38:H38"/>
    <mergeCell ref="B39:C39"/>
    <mergeCell ref="G39:H39"/>
    <mergeCell ref="B33:D33"/>
    <mergeCell ref="E33:F33"/>
    <mergeCell ref="G33:H33"/>
    <mergeCell ref="B35:C35"/>
    <mergeCell ref="B36:C36"/>
    <mergeCell ref="G36:H36"/>
    <mergeCell ref="C25:D25"/>
    <mergeCell ref="E25:F25"/>
    <mergeCell ref="C26:D26"/>
    <mergeCell ref="E26:F26"/>
    <mergeCell ref="B29:C29"/>
    <mergeCell ref="B18:C18"/>
    <mergeCell ref="B19:C19"/>
    <mergeCell ref="B20:H20"/>
    <mergeCell ref="E22:F22"/>
    <mergeCell ref="E23:F23"/>
    <mergeCell ref="D15:F15"/>
    <mergeCell ref="B16:C16"/>
    <mergeCell ref="D16:F16"/>
    <mergeCell ref="B17:C17"/>
    <mergeCell ref="D17:F17"/>
    <mergeCell ref="B12:C12"/>
    <mergeCell ref="D12:F12"/>
    <mergeCell ref="B13:C13"/>
    <mergeCell ref="D13:F13"/>
    <mergeCell ref="B14:C14"/>
    <mergeCell ref="D1:F7"/>
    <mergeCell ref="B8:H8"/>
    <mergeCell ref="B9:C9"/>
    <mergeCell ref="E9:F9"/>
    <mergeCell ref="B11:C11"/>
  </mergeCells>
  <pageMargins left="0.59027777777777801" right="0.39374999999999999" top="0.82" bottom="0.98402777777777795" header="0.51180555555555496" footer="0.51180555555555496"/>
  <pageSetup paperSize="9" firstPageNumber="0" fitToHeight="0" orientation="portrait" horizontalDpi="300" verticalDpi="300" r:id="rId1"/>
  <headerFooter>
    <oddHeader>&amp;RPokud je uveden referenční výrobek, může být nahrazen rovnocenným řešením dle ust. § 89 odst. 6 zákona č. 134/2016 Sb.</oddHeader>
    <oddFooter>&amp;L&amp;9Zpracováno programem BUILDpowerS&amp;CRo_EkF_IO710_1_SKAO&amp;R&amp;"Arial,obyčejné"Strana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IW555"/>
  <sheetViews>
    <sheetView zoomScaleNormal="100" workbookViewId="0">
      <selection activeCell="B8" sqref="B8:H8"/>
    </sheetView>
  </sheetViews>
  <sheetFormatPr defaultColWidth="9.140625" defaultRowHeight="12.75"/>
  <cols>
    <col min="1" max="1" width="8.28515625" style="89" customWidth="1"/>
    <col min="2" max="2" width="1.42578125" style="89" customWidth="1"/>
    <col min="3" max="3" width="11.42578125" style="89" customWidth="1"/>
    <col min="4" max="4" width="15.85546875" style="89" customWidth="1"/>
    <col min="5" max="5" width="9.7109375" style="52" customWidth="1"/>
    <col min="6" max="6" width="10.85546875" style="52" customWidth="1"/>
    <col min="7" max="7" width="7.5703125" style="52" customWidth="1"/>
    <col min="8" max="8" width="10.28515625" style="52" customWidth="1"/>
    <col min="9" max="9" width="13.5703125" style="52" customWidth="1"/>
    <col min="10" max="257" width="9.140625" style="89"/>
  </cols>
  <sheetData>
    <row r="3" spans="1:14">
      <c r="F3" s="90"/>
    </row>
    <row r="4" spans="1:14" ht="19.5" customHeight="1">
      <c r="A4" s="332" t="s">
        <v>56</v>
      </c>
      <c r="B4" s="332"/>
      <c r="C4" s="332"/>
      <c r="D4" s="332"/>
      <c r="E4" s="332"/>
      <c r="F4" s="332"/>
      <c r="G4" s="332"/>
      <c r="H4" s="332"/>
      <c r="I4" s="332"/>
    </row>
    <row r="5" spans="1:14">
      <c r="E5" s="91"/>
      <c r="F5" s="91"/>
      <c r="G5" s="91"/>
      <c r="H5" s="91"/>
      <c r="I5" s="91"/>
      <c r="J5" s="92"/>
    </row>
    <row r="6" spans="1:14" s="98" customFormat="1" ht="15" customHeight="1">
      <c r="A6" s="333" t="s">
        <v>57</v>
      </c>
      <c r="B6" s="333"/>
      <c r="C6" s="93"/>
      <c r="D6" s="93"/>
      <c r="E6" s="94"/>
      <c r="F6" s="94" t="s">
        <v>58</v>
      </c>
      <c r="G6" s="94"/>
      <c r="H6" s="95" t="s">
        <v>59</v>
      </c>
      <c r="I6" s="96" t="s">
        <v>35</v>
      </c>
      <c r="J6" s="97"/>
    </row>
    <row r="7" spans="1:14" s="98" customFormat="1" ht="15" customHeight="1">
      <c r="A7" s="99" t="s">
        <v>60</v>
      </c>
      <c r="B7" s="334" t="s">
        <v>61</v>
      </c>
      <c r="C7" s="334"/>
      <c r="D7" s="100"/>
      <c r="E7" s="101"/>
      <c r="F7" s="101" t="s">
        <v>36</v>
      </c>
      <c r="G7" s="101"/>
      <c r="H7" s="101"/>
      <c r="I7" s="102">
        <f>Položky!F3</f>
        <v>0</v>
      </c>
      <c r="J7" s="97"/>
    </row>
    <row r="8" spans="1:14" ht="15" customHeight="1">
      <c r="A8" s="103" t="s">
        <v>62</v>
      </c>
      <c r="B8" s="335" t="s">
        <v>63</v>
      </c>
      <c r="C8" s="335"/>
      <c r="D8" s="335"/>
      <c r="E8" s="105"/>
      <c r="F8" s="106" t="s">
        <v>36</v>
      </c>
      <c r="G8" s="101"/>
      <c r="H8" s="101"/>
      <c r="I8" s="102">
        <f>Položky!F9</f>
        <v>0</v>
      </c>
      <c r="J8" s="92"/>
      <c r="M8" s="107"/>
      <c r="N8" s="90"/>
    </row>
    <row r="9" spans="1:14" ht="15" customHeight="1">
      <c r="A9" s="99" t="s">
        <v>64</v>
      </c>
      <c r="B9" s="336" t="s">
        <v>65</v>
      </c>
      <c r="C9" s="336"/>
      <c r="D9" s="336"/>
      <c r="E9" s="101"/>
      <c r="F9" s="101" t="s">
        <v>36</v>
      </c>
      <c r="G9" s="101"/>
      <c r="H9" s="106"/>
      <c r="I9" s="102">
        <f>Položky!F23</f>
        <v>0</v>
      </c>
      <c r="J9" s="92"/>
      <c r="L9" s="107"/>
      <c r="M9" s="107"/>
      <c r="N9" s="98"/>
    </row>
    <row r="10" spans="1:14" ht="15" customHeight="1">
      <c r="A10" s="103" t="s">
        <v>66</v>
      </c>
      <c r="B10" s="338" t="s">
        <v>67</v>
      </c>
      <c r="C10" s="338"/>
      <c r="D10" s="338"/>
      <c r="E10" s="105"/>
      <c r="F10" s="106" t="s">
        <v>36</v>
      </c>
      <c r="G10" s="106"/>
      <c r="H10" s="106">
        <f>SUM(I7:I10)</f>
        <v>0</v>
      </c>
      <c r="I10" s="102">
        <f>Položky!F26</f>
        <v>0</v>
      </c>
      <c r="J10" s="92"/>
    </row>
    <row r="11" spans="1:14" ht="15" customHeight="1">
      <c r="A11" s="108" t="s">
        <v>68</v>
      </c>
      <c r="B11" s="335" t="s">
        <v>69</v>
      </c>
      <c r="C11" s="335"/>
      <c r="D11" s="104"/>
      <c r="E11" s="106"/>
      <c r="F11" s="106" t="s">
        <v>37</v>
      </c>
      <c r="G11" s="106"/>
      <c r="H11" s="106"/>
      <c r="I11" s="102">
        <f>Položky!F36</f>
        <v>0</v>
      </c>
      <c r="J11" s="92"/>
    </row>
    <row r="12" spans="1:14" ht="15" customHeight="1">
      <c r="A12" s="108" t="s">
        <v>70</v>
      </c>
      <c r="B12" s="335" t="s">
        <v>71</v>
      </c>
      <c r="C12" s="335"/>
      <c r="D12" s="104"/>
      <c r="E12" s="106"/>
      <c r="F12" s="106" t="s">
        <v>37</v>
      </c>
      <c r="G12" s="106"/>
      <c r="H12" s="106"/>
      <c r="I12" s="102">
        <f>Položky!F74</f>
        <v>0</v>
      </c>
      <c r="J12" s="92"/>
    </row>
    <row r="13" spans="1:14" ht="15" customHeight="1">
      <c r="A13" s="108" t="s">
        <v>72</v>
      </c>
      <c r="B13" s="335" t="s">
        <v>73</v>
      </c>
      <c r="C13" s="335"/>
      <c r="D13" s="335"/>
      <c r="E13" s="106"/>
      <c r="F13" s="106" t="s">
        <v>37</v>
      </c>
      <c r="G13" s="106"/>
      <c r="H13" s="109">
        <f>SUM(I11:I13)</f>
        <v>0</v>
      </c>
      <c r="I13" s="102">
        <f>Položky!F97</f>
        <v>0</v>
      </c>
      <c r="J13" s="92"/>
    </row>
    <row r="14" spans="1:14" ht="15" customHeight="1">
      <c r="A14" s="110" t="s">
        <v>74</v>
      </c>
      <c r="B14" s="335" t="s">
        <v>38</v>
      </c>
      <c r="C14" s="335"/>
      <c r="D14" s="111"/>
      <c r="E14" s="104"/>
      <c r="F14" s="112" t="s">
        <v>74</v>
      </c>
      <c r="G14" s="111"/>
      <c r="H14" s="113"/>
      <c r="I14" s="102">
        <f>Položky!F110</f>
        <v>0</v>
      </c>
      <c r="J14" s="92"/>
    </row>
    <row r="15" spans="1:14" ht="15" customHeight="1">
      <c r="A15" s="110" t="s">
        <v>75</v>
      </c>
      <c r="B15" s="335" t="s">
        <v>39</v>
      </c>
      <c r="C15" s="335"/>
      <c r="D15" s="104"/>
      <c r="E15" s="104"/>
      <c r="F15" s="114" t="s">
        <v>75</v>
      </c>
      <c r="G15" s="104"/>
      <c r="H15" s="109"/>
      <c r="I15" s="102">
        <f>Položky!F112</f>
        <v>0</v>
      </c>
      <c r="J15" s="92"/>
    </row>
    <row r="16" spans="1:14" ht="15" customHeight="1">
      <c r="A16" s="115"/>
      <c r="B16" s="337" t="s">
        <v>76</v>
      </c>
      <c r="C16" s="337"/>
      <c r="D16" s="337"/>
      <c r="E16" s="116"/>
      <c r="F16" s="116"/>
      <c r="G16" s="116"/>
      <c r="H16" s="116"/>
      <c r="I16" s="117">
        <f>SUM(I7:I15)</f>
        <v>0</v>
      </c>
      <c r="J16" s="92"/>
    </row>
    <row r="17" spans="5:10">
      <c r="E17" s="91"/>
      <c r="F17" s="91"/>
      <c r="G17" s="91"/>
      <c r="H17" s="91"/>
      <c r="I17" s="91"/>
      <c r="J17" s="92"/>
    </row>
    <row r="18" spans="5:10">
      <c r="E18" s="91"/>
      <c r="F18" s="91"/>
      <c r="G18" s="91"/>
      <c r="H18" s="91"/>
      <c r="I18" s="91"/>
      <c r="J18" s="92"/>
    </row>
    <row r="19" spans="5:10">
      <c r="E19" s="91"/>
      <c r="F19" s="91"/>
      <c r="G19" s="91"/>
      <c r="H19" s="91"/>
      <c r="I19" s="91"/>
      <c r="J19" s="92"/>
    </row>
    <row r="20" spans="5:10">
      <c r="E20" s="91"/>
      <c r="F20" s="91"/>
      <c r="G20" s="91"/>
      <c r="H20" s="91"/>
      <c r="I20" s="91"/>
      <c r="J20" s="92"/>
    </row>
    <row r="21" spans="5:10">
      <c r="E21" s="91"/>
      <c r="F21" s="91"/>
      <c r="G21" s="91"/>
      <c r="H21" s="91"/>
      <c r="I21" s="91"/>
      <c r="J21" s="92"/>
    </row>
    <row r="22" spans="5:10">
      <c r="E22" s="91"/>
      <c r="F22" s="91"/>
      <c r="G22" s="91"/>
      <c r="H22" s="91"/>
      <c r="I22" s="91"/>
      <c r="J22" s="92"/>
    </row>
    <row r="23" spans="5:10">
      <c r="E23" s="91"/>
      <c r="F23" s="91"/>
      <c r="G23" s="91"/>
      <c r="H23" s="91"/>
      <c r="I23" s="91"/>
      <c r="J23" s="92"/>
    </row>
    <row r="24" spans="5:10">
      <c r="E24" s="91"/>
      <c r="F24" s="91"/>
      <c r="G24" s="91"/>
      <c r="H24" s="91"/>
      <c r="I24" s="91"/>
      <c r="J24" s="92"/>
    </row>
    <row r="25" spans="5:10">
      <c r="E25" s="91"/>
      <c r="F25" s="91"/>
      <c r="G25" s="91"/>
      <c r="H25" s="91"/>
      <c r="I25" s="91"/>
      <c r="J25" s="92"/>
    </row>
    <row r="26" spans="5:10">
      <c r="E26" s="91"/>
      <c r="F26" s="91"/>
      <c r="G26" s="91"/>
      <c r="H26" s="91"/>
      <c r="I26" s="91"/>
      <c r="J26" s="92"/>
    </row>
    <row r="27" spans="5:10">
      <c r="E27" s="91"/>
      <c r="F27" s="91"/>
      <c r="G27" s="91"/>
      <c r="H27" s="91"/>
      <c r="I27" s="91"/>
      <c r="J27" s="92"/>
    </row>
    <row r="28" spans="5:10">
      <c r="E28" s="91"/>
      <c r="F28" s="91"/>
      <c r="G28" s="91"/>
      <c r="H28" s="91"/>
      <c r="I28" s="91"/>
      <c r="J28" s="92"/>
    </row>
    <row r="29" spans="5:10">
      <c r="E29" s="91"/>
      <c r="F29" s="91"/>
      <c r="G29" s="91"/>
      <c r="H29" s="91"/>
      <c r="I29" s="91"/>
      <c r="J29" s="92"/>
    </row>
    <row r="30" spans="5:10">
      <c r="E30" s="91"/>
      <c r="F30" s="91"/>
      <c r="G30" s="91"/>
      <c r="H30" s="91"/>
      <c r="I30" s="91"/>
      <c r="J30" s="92"/>
    </row>
    <row r="31" spans="5:10">
      <c r="E31" s="91"/>
      <c r="F31" s="91"/>
      <c r="G31" s="91"/>
      <c r="H31" s="91"/>
      <c r="I31" s="91"/>
      <c r="J31" s="92"/>
    </row>
    <row r="32" spans="5:10">
      <c r="E32" s="91"/>
      <c r="F32" s="91"/>
      <c r="G32" s="91"/>
      <c r="H32" s="91"/>
      <c r="I32" s="91"/>
      <c r="J32" s="92"/>
    </row>
    <row r="33" spans="5:10">
      <c r="E33" s="91"/>
      <c r="F33" s="91"/>
      <c r="G33" s="91"/>
      <c r="H33" s="91"/>
      <c r="I33" s="91"/>
      <c r="J33" s="92"/>
    </row>
    <row r="34" spans="5:10">
      <c r="E34" s="91"/>
      <c r="F34" s="91"/>
      <c r="G34" s="91"/>
      <c r="H34" s="91"/>
      <c r="I34" s="91"/>
      <c r="J34" s="92"/>
    </row>
    <row r="35" spans="5:10">
      <c r="E35" s="91"/>
      <c r="F35" s="91"/>
      <c r="G35" s="91"/>
      <c r="H35" s="91"/>
      <c r="I35" s="91"/>
      <c r="J35" s="92"/>
    </row>
    <row r="36" spans="5:10">
      <c r="E36" s="91"/>
      <c r="F36" s="91"/>
      <c r="G36" s="91"/>
      <c r="H36" s="91"/>
      <c r="I36" s="91"/>
      <c r="J36" s="92"/>
    </row>
    <row r="37" spans="5:10">
      <c r="E37" s="91"/>
      <c r="F37" s="91"/>
      <c r="G37" s="91"/>
      <c r="H37" s="91"/>
      <c r="I37" s="91"/>
      <c r="J37" s="92"/>
    </row>
    <row r="38" spans="5:10">
      <c r="E38" s="91"/>
      <c r="F38" s="91"/>
      <c r="G38" s="91"/>
      <c r="H38" s="91"/>
      <c r="I38" s="91"/>
      <c r="J38" s="92"/>
    </row>
    <row r="39" spans="5:10">
      <c r="E39" s="91"/>
      <c r="F39" s="91"/>
      <c r="G39" s="91"/>
      <c r="H39" s="91"/>
      <c r="I39" s="91"/>
      <c r="J39" s="92"/>
    </row>
    <row r="40" spans="5:10">
      <c r="E40" s="91"/>
      <c r="F40" s="91"/>
      <c r="G40" s="91"/>
      <c r="H40" s="91"/>
      <c r="I40" s="91"/>
      <c r="J40" s="92"/>
    </row>
    <row r="41" spans="5:10">
      <c r="E41" s="91"/>
      <c r="F41" s="91"/>
      <c r="G41" s="91"/>
      <c r="H41" s="91"/>
      <c r="I41" s="91"/>
      <c r="J41" s="92"/>
    </row>
    <row r="42" spans="5:10">
      <c r="E42" s="91"/>
      <c r="F42" s="91"/>
      <c r="G42" s="91"/>
      <c r="H42" s="91"/>
      <c r="I42" s="91"/>
      <c r="J42" s="92"/>
    </row>
    <row r="43" spans="5:10">
      <c r="E43" s="91"/>
      <c r="F43" s="91"/>
      <c r="G43" s="91"/>
      <c r="H43" s="91"/>
      <c r="I43" s="91"/>
      <c r="J43" s="92"/>
    </row>
    <row r="44" spans="5:10">
      <c r="E44" s="91"/>
      <c r="F44" s="91"/>
      <c r="G44" s="91"/>
      <c r="H44" s="91"/>
      <c r="I44" s="91"/>
      <c r="J44" s="92"/>
    </row>
    <row r="45" spans="5:10">
      <c r="E45" s="91"/>
      <c r="F45" s="91"/>
      <c r="G45" s="91"/>
      <c r="H45" s="91"/>
      <c r="I45" s="91"/>
      <c r="J45" s="92"/>
    </row>
    <row r="46" spans="5:10">
      <c r="E46" s="91"/>
      <c r="F46" s="91"/>
      <c r="G46" s="91"/>
      <c r="H46" s="91"/>
      <c r="I46" s="91"/>
      <c r="J46" s="92"/>
    </row>
    <row r="47" spans="5:10">
      <c r="E47" s="91"/>
      <c r="F47" s="91"/>
      <c r="G47" s="91"/>
      <c r="H47" s="91"/>
      <c r="I47" s="91"/>
      <c r="J47" s="92"/>
    </row>
    <row r="48" spans="5:10">
      <c r="E48" s="91"/>
      <c r="F48" s="91"/>
      <c r="G48" s="91"/>
      <c r="H48" s="91"/>
      <c r="I48" s="91"/>
      <c r="J48" s="92"/>
    </row>
    <row r="49" spans="5:10">
      <c r="E49" s="91"/>
      <c r="F49" s="91"/>
      <c r="G49" s="91"/>
      <c r="H49" s="91"/>
      <c r="I49" s="91"/>
      <c r="J49" s="92"/>
    </row>
    <row r="50" spans="5:10">
      <c r="E50" s="91"/>
      <c r="F50" s="91"/>
      <c r="G50" s="91"/>
      <c r="H50" s="91"/>
      <c r="I50" s="91"/>
      <c r="J50" s="92"/>
    </row>
    <row r="51" spans="5:10">
      <c r="E51" s="91"/>
      <c r="F51" s="91"/>
      <c r="G51" s="91"/>
      <c r="H51" s="91"/>
      <c r="I51" s="91"/>
      <c r="J51" s="92"/>
    </row>
    <row r="52" spans="5:10">
      <c r="E52" s="91"/>
      <c r="F52" s="91"/>
      <c r="G52" s="91"/>
      <c r="H52" s="91"/>
      <c r="I52" s="91"/>
      <c r="J52" s="92"/>
    </row>
    <row r="53" spans="5:10">
      <c r="E53" s="91"/>
      <c r="F53" s="91"/>
      <c r="G53" s="91"/>
      <c r="H53" s="91"/>
      <c r="I53" s="91"/>
      <c r="J53" s="92"/>
    </row>
    <row r="54" spans="5:10">
      <c r="E54" s="91"/>
      <c r="F54" s="91"/>
      <c r="G54" s="91"/>
      <c r="H54" s="91"/>
      <c r="I54" s="91"/>
      <c r="J54" s="92"/>
    </row>
    <row r="55" spans="5:10">
      <c r="E55" s="91"/>
      <c r="F55" s="91"/>
      <c r="G55" s="91"/>
      <c r="H55" s="91"/>
      <c r="I55" s="91"/>
      <c r="J55" s="92"/>
    </row>
    <row r="56" spans="5:10">
      <c r="E56" s="91"/>
      <c r="F56" s="91"/>
      <c r="G56" s="91"/>
      <c r="H56" s="91"/>
      <c r="I56" s="91"/>
      <c r="J56" s="92"/>
    </row>
    <row r="57" spans="5:10">
      <c r="E57" s="91"/>
      <c r="F57" s="91"/>
      <c r="G57" s="91"/>
      <c r="H57" s="91"/>
      <c r="I57" s="91"/>
      <c r="J57" s="92"/>
    </row>
    <row r="58" spans="5:10">
      <c r="E58" s="91"/>
      <c r="F58" s="91"/>
      <c r="G58" s="91"/>
      <c r="H58" s="91"/>
      <c r="I58" s="91"/>
      <c r="J58" s="92"/>
    </row>
    <row r="59" spans="5:10">
      <c r="E59" s="91"/>
      <c r="F59" s="91"/>
      <c r="G59" s="91"/>
      <c r="H59" s="91"/>
      <c r="I59" s="91"/>
      <c r="J59" s="92"/>
    </row>
    <row r="60" spans="5:10">
      <c r="E60" s="91"/>
      <c r="F60" s="91"/>
      <c r="G60" s="91"/>
      <c r="H60" s="91"/>
      <c r="I60" s="91"/>
      <c r="J60" s="92"/>
    </row>
    <row r="61" spans="5:10">
      <c r="E61" s="91"/>
      <c r="F61" s="91"/>
      <c r="G61" s="91"/>
      <c r="H61" s="91"/>
      <c r="I61" s="91"/>
      <c r="J61" s="92"/>
    </row>
    <row r="62" spans="5:10">
      <c r="E62" s="91"/>
      <c r="F62" s="91"/>
      <c r="G62" s="91"/>
      <c r="H62" s="91"/>
      <c r="I62" s="91"/>
      <c r="J62" s="92"/>
    </row>
    <row r="63" spans="5:10">
      <c r="E63" s="91"/>
      <c r="F63" s="91"/>
      <c r="G63" s="91"/>
      <c r="H63" s="91"/>
      <c r="I63" s="91"/>
      <c r="J63" s="92"/>
    </row>
    <row r="64" spans="5:10">
      <c r="E64" s="91"/>
      <c r="F64" s="91"/>
      <c r="G64" s="91"/>
      <c r="H64" s="91"/>
      <c r="I64" s="91"/>
      <c r="J64" s="92"/>
    </row>
    <row r="65" spans="5:10">
      <c r="E65" s="91"/>
      <c r="F65" s="91"/>
      <c r="G65" s="91"/>
      <c r="H65" s="91"/>
      <c r="I65" s="91"/>
      <c r="J65" s="92"/>
    </row>
    <row r="66" spans="5:10">
      <c r="E66" s="91"/>
      <c r="F66" s="91"/>
      <c r="G66" s="91"/>
      <c r="H66" s="91"/>
      <c r="I66" s="91"/>
      <c r="J66" s="92"/>
    </row>
    <row r="67" spans="5:10">
      <c r="E67" s="91"/>
      <c r="F67" s="91"/>
      <c r="G67" s="91"/>
      <c r="H67" s="91"/>
      <c r="I67" s="91"/>
      <c r="J67" s="92"/>
    </row>
    <row r="68" spans="5:10">
      <c r="E68" s="91"/>
      <c r="F68" s="91"/>
      <c r="G68" s="91"/>
      <c r="H68" s="91"/>
      <c r="I68" s="91"/>
      <c r="J68" s="92"/>
    </row>
    <row r="69" spans="5:10">
      <c r="E69" s="91"/>
      <c r="F69" s="91"/>
      <c r="G69" s="91"/>
      <c r="H69" s="91"/>
      <c r="I69" s="91"/>
      <c r="J69" s="92"/>
    </row>
    <row r="70" spans="5:10">
      <c r="E70" s="91"/>
      <c r="F70" s="91"/>
      <c r="G70" s="91"/>
      <c r="H70" s="91"/>
      <c r="I70" s="91"/>
      <c r="J70" s="92"/>
    </row>
    <row r="71" spans="5:10">
      <c r="E71" s="91"/>
      <c r="F71" s="91"/>
      <c r="G71" s="91"/>
      <c r="H71" s="91"/>
      <c r="I71" s="91"/>
      <c r="J71" s="92"/>
    </row>
    <row r="72" spans="5:10">
      <c r="E72" s="91"/>
      <c r="F72" s="91"/>
      <c r="G72" s="91"/>
      <c r="H72" s="91"/>
      <c r="I72" s="91"/>
      <c r="J72" s="92"/>
    </row>
    <row r="73" spans="5:10">
      <c r="E73" s="91"/>
      <c r="F73" s="91"/>
      <c r="G73" s="91"/>
      <c r="H73" s="91"/>
      <c r="I73" s="91"/>
      <c r="J73" s="92"/>
    </row>
    <row r="74" spans="5:10">
      <c r="E74" s="91"/>
      <c r="F74" s="91"/>
      <c r="G74" s="91"/>
      <c r="H74" s="91"/>
      <c r="I74" s="91"/>
      <c r="J74" s="92"/>
    </row>
    <row r="75" spans="5:10">
      <c r="E75" s="91"/>
      <c r="F75" s="91"/>
      <c r="G75" s="91"/>
      <c r="H75" s="91"/>
      <c r="I75" s="91"/>
      <c r="J75" s="92"/>
    </row>
    <row r="76" spans="5:10">
      <c r="E76" s="91"/>
      <c r="F76" s="91"/>
      <c r="G76" s="91"/>
      <c r="H76" s="91"/>
      <c r="I76" s="91"/>
      <c r="J76" s="92"/>
    </row>
    <row r="77" spans="5:10">
      <c r="E77" s="91"/>
      <c r="F77" s="91"/>
      <c r="G77" s="91"/>
      <c r="H77" s="91"/>
      <c r="I77" s="91"/>
      <c r="J77" s="92"/>
    </row>
    <row r="78" spans="5:10">
      <c r="E78" s="91"/>
      <c r="F78" s="91"/>
      <c r="G78" s="91"/>
      <c r="H78" s="91"/>
      <c r="I78" s="91"/>
      <c r="J78" s="92"/>
    </row>
    <row r="79" spans="5:10">
      <c r="E79" s="91"/>
      <c r="F79" s="91"/>
      <c r="G79" s="91"/>
      <c r="H79" s="91"/>
      <c r="I79" s="91"/>
      <c r="J79" s="92"/>
    </row>
    <row r="80" spans="5:10">
      <c r="E80" s="91"/>
      <c r="F80" s="91"/>
      <c r="G80" s="91"/>
      <c r="H80" s="91"/>
      <c r="I80" s="91"/>
      <c r="J80" s="92"/>
    </row>
    <row r="81" spans="5:10">
      <c r="E81" s="91"/>
      <c r="F81" s="91"/>
      <c r="G81" s="91"/>
      <c r="H81" s="91"/>
      <c r="I81" s="91"/>
      <c r="J81" s="92"/>
    </row>
    <row r="82" spans="5:10">
      <c r="E82" s="91"/>
      <c r="F82" s="91"/>
      <c r="G82" s="91"/>
      <c r="H82" s="91"/>
      <c r="I82" s="91"/>
      <c r="J82" s="92"/>
    </row>
    <row r="83" spans="5:10">
      <c r="E83" s="91"/>
      <c r="F83" s="91"/>
      <c r="G83" s="91"/>
      <c r="H83" s="91"/>
      <c r="I83" s="91"/>
      <c r="J83" s="92"/>
    </row>
    <row r="84" spans="5:10">
      <c r="E84" s="91"/>
      <c r="F84" s="91"/>
      <c r="G84" s="91"/>
      <c r="H84" s="91"/>
      <c r="I84" s="91"/>
      <c r="J84" s="92"/>
    </row>
    <row r="85" spans="5:10">
      <c r="E85" s="91"/>
      <c r="F85" s="91"/>
      <c r="G85" s="91"/>
      <c r="H85" s="91"/>
      <c r="I85" s="91"/>
      <c r="J85" s="92"/>
    </row>
    <row r="86" spans="5:10">
      <c r="E86" s="91"/>
      <c r="F86" s="91"/>
      <c r="G86" s="91"/>
      <c r="H86" s="91"/>
      <c r="I86" s="91"/>
      <c r="J86" s="92"/>
    </row>
    <row r="87" spans="5:10">
      <c r="E87" s="91"/>
      <c r="F87" s="91"/>
      <c r="G87" s="91"/>
      <c r="H87" s="91"/>
      <c r="I87" s="91"/>
      <c r="J87" s="92"/>
    </row>
    <row r="88" spans="5:10">
      <c r="E88" s="91"/>
      <c r="F88" s="91"/>
      <c r="G88" s="91"/>
      <c r="H88" s="91"/>
      <c r="I88" s="91"/>
      <c r="J88" s="92"/>
    </row>
    <row r="89" spans="5:10">
      <c r="E89" s="91"/>
      <c r="F89" s="91"/>
      <c r="G89" s="91"/>
      <c r="H89" s="91"/>
      <c r="I89" s="91"/>
      <c r="J89" s="92"/>
    </row>
    <row r="90" spans="5:10">
      <c r="E90" s="91"/>
      <c r="F90" s="91"/>
      <c r="G90" s="91"/>
      <c r="H90" s="91"/>
      <c r="I90" s="91"/>
      <c r="J90" s="92"/>
    </row>
    <row r="91" spans="5:10">
      <c r="E91" s="91"/>
      <c r="F91" s="91"/>
      <c r="G91" s="91"/>
      <c r="H91" s="91"/>
      <c r="I91" s="91"/>
      <c r="J91" s="92"/>
    </row>
    <row r="92" spans="5:10">
      <c r="E92" s="91"/>
      <c r="F92" s="91"/>
      <c r="G92" s="91"/>
      <c r="H92" s="91"/>
      <c r="I92" s="91"/>
      <c r="J92" s="92"/>
    </row>
    <row r="93" spans="5:10">
      <c r="E93" s="91"/>
      <c r="F93" s="91"/>
      <c r="G93" s="91"/>
      <c r="H93" s="91"/>
      <c r="I93" s="91"/>
      <c r="J93" s="92"/>
    </row>
    <row r="94" spans="5:10">
      <c r="E94" s="91"/>
      <c r="F94" s="91"/>
      <c r="G94" s="91"/>
      <c r="H94" s="91"/>
      <c r="I94" s="91"/>
      <c r="J94" s="92"/>
    </row>
    <row r="95" spans="5:10">
      <c r="E95" s="91"/>
      <c r="F95" s="91"/>
      <c r="G95" s="91"/>
      <c r="H95" s="91"/>
      <c r="I95" s="91"/>
      <c r="J95" s="92"/>
    </row>
    <row r="96" spans="5:10">
      <c r="E96" s="91"/>
      <c r="F96" s="91"/>
      <c r="G96" s="91"/>
      <c r="H96" s="91"/>
      <c r="I96" s="91"/>
      <c r="J96" s="92"/>
    </row>
    <row r="97" spans="5:10">
      <c r="E97" s="91"/>
      <c r="F97" s="91"/>
      <c r="G97" s="91"/>
      <c r="H97" s="91"/>
      <c r="I97" s="91"/>
      <c r="J97" s="92"/>
    </row>
    <row r="98" spans="5:10">
      <c r="E98" s="91"/>
      <c r="F98" s="91"/>
      <c r="G98" s="91"/>
      <c r="H98" s="91"/>
      <c r="I98" s="91"/>
      <c r="J98" s="92"/>
    </row>
    <row r="99" spans="5:10">
      <c r="E99" s="91"/>
      <c r="F99" s="91"/>
      <c r="G99" s="91"/>
      <c r="H99" s="91"/>
      <c r="I99" s="91"/>
      <c r="J99" s="92"/>
    </row>
    <row r="100" spans="5:10">
      <c r="E100" s="91"/>
      <c r="F100" s="91"/>
      <c r="G100" s="91"/>
      <c r="H100" s="91"/>
      <c r="I100" s="91"/>
      <c r="J100" s="92"/>
    </row>
    <row r="101" spans="5:10">
      <c r="E101" s="91"/>
      <c r="F101" s="91"/>
      <c r="G101" s="91"/>
      <c r="H101" s="91"/>
      <c r="I101" s="91"/>
      <c r="J101" s="92"/>
    </row>
    <row r="102" spans="5:10">
      <c r="E102" s="91"/>
      <c r="F102" s="91"/>
      <c r="G102" s="91"/>
      <c r="H102" s="91"/>
      <c r="I102" s="91"/>
      <c r="J102" s="92"/>
    </row>
    <row r="103" spans="5:10">
      <c r="E103" s="91"/>
      <c r="F103" s="91"/>
      <c r="G103" s="91"/>
      <c r="H103" s="91"/>
      <c r="I103" s="91"/>
      <c r="J103" s="92"/>
    </row>
    <row r="104" spans="5:10">
      <c r="E104" s="91"/>
      <c r="F104" s="91"/>
      <c r="G104" s="91"/>
      <c r="H104" s="91"/>
      <c r="I104" s="91"/>
      <c r="J104" s="92"/>
    </row>
    <row r="105" spans="5:10">
      <c r="E105" s="91"/>
      <c r="F105" s="91"/>
      <c r="G105" s="91"/>
      <c r="H105" s="91"/>
      <c r="I105" s="91"/>
      <c r="J105" s="92"/>
    </row>
    <row r="106" spans="5:10">
      <c r="E106" s="91"/>
      <c r="F106" s="91"/>
      <c r="G106" s="91"/>
      <c r="H106" s="91"/>
      <c r="I106" s="91"/>
      <c r="J106" s="92"/>
    </row>
    <row r="107" spans="5:10">
      <c r="E107" s="91"/>
      <c r="F107" s="91"/>
      <c r="G107" s="91"/>
      <c r="H107" s="91"/>
      <c r="I107" s="91"/>
      <c r="J107" s="92"/>
    </row>
    <row r="108" spans="5:10">
      <c r="E108" s="91"/>
      <c r="F108" s="91"/>
      <c r="G108" s="91"/>
      <c r="H108" s="91"/>
      <c r="I108" s="91"/>
      <c r="J108" s="92"/>
    </row>
    <row r="109" spans="5:10">
      <c r="E109" s="91"/>
      <c r="F109" s="91"/>
      <c r="G109" s="91"/>
      <c r="H109" s="91"/>
      <c r="I109" s="91"/>
      <c r="J109" s="92"/>
    </row>
    <row r="110" spans="5:10">
      <c r="E110" s="91"/>
      <c r="F110" s="91"/>
      <c r="G110" s="91"/>
      <c r="H110" s="91"/>
      <c r="I110" s="91"/>
      <c r="J110" s="92"/>
    </row>
    <row r="111" spans="5:10">
      <c r="E111" s="91"/>
      <c r="F111" s="91"/>
      <c r="G111" s="91"/>
      <c r="H111" s="91"/>
      <c r="I111" s="91"/>
      <c r="J111" s="92"/>
    </row>
    <row r="112" spans="5:10">
      <c r="E112" s="91"/>
      <c r="F112" s="91"/>
      <c r="G112" s="91"/>
      <c r="H112" s="91"/>
      <c r="I112" s="91"/>
      <c r="J112" s="92"/>
    </row>
    <row r="113" spans="5:10">
      <c r="E113" s="91"/>
      <c r="F113" s="91"/>
      <c r="G113" s="91"/>
      <c r="H113" s="91"/>
      <c r="I113" s="91"/>
      <c r="J113" s="92"/>
    </row>
    <row r="114" spans="5:10">
      <c r="E114" s="91"/>
      <c r="F114" s="91"/>
      <c r="G114" s="91"/>
      <c r="H114" s="91"/>
      <c r="I114" s="91"/>
      <c r="J114" s="92"/>
    </row>
    <row r="115" spans="5:10">
      <c r="E115" s="91"/>
      <c r="F115" s="91"/>
      <c r="G115" s="91"/>
      <c r="H115" s="91"/>
      <c r="I115" s="91"/>
      <c r="J115" s="92"/>
    </row>
    <row r="116" spans="5:10">
      <c r="E116" s="91"/>
      <c r="F116" s="91"/>
      <c r="G116" s="91"/>
      <c r="H116" s="91"/>
      <c r="I116" s="91"/>
      <c r="J116" s="92"/>
    </row>
    <row r="117" spans="5:10">
      <c r="E117" s="91"/>
      <c r="F117" s="91"/>
      <c r="G117" s="91"/>
      <c r="H117" s="91"/>
      <c r="I117" s="91"/>
      <c r="J117" s="92"/>
    </row>
    <row r="118" spans="5:10">
      <c r="E118" s="91"/>
      <c r="F118" s="91"/>
      <c r="G118" s="91"/>
      <c r="H118" s="91"/>
      <c r="I118" s="91"/>
      <c r="J118" s="92"/>
    </row>
    <row r="119" spans="5:10">
      <c r="E119" s="91"/>
      <c r="F119" s="91"/>
      <c r="G119" s="91"/>
      <c r="H119" s="91"/>
      <c r="I119" s="91"/>
      <c r="J119" s="92"/>
    </row>
    <row r="120" spans="5:10">
      <c r="E120" s="91"/>
      <c r="F120" s="91"/>
      <c r="G120" s="91"/>
      <c r="H120" s="91"/>
      <c r="I120" s="91"/>
      <c r="J120" s="92"/>
    </row>
    <row r="121" spans="5:10">
      <c r="E121" s="91"/>
      <c r="F121" s="91"/>
      <c r="G121" s="91"/>
      <c r="H121" s="91"/>
      <c r="I121" s="91"/>
      <c r="J121" s="92"/>
    </row>
    <row r="122" spans="5:10">
      <c r="E122" s="91"/>
      <c r="F122" s="91"/>
      <c r="G122" s="91"/>
      <c r="H122" s="91"/>
      <c r="I122" s="91"/>
      <c r="J122" s="92"/>
    </row>
    <row r="123" spans="5:10">
      <c r="E123" s="91"/>
      <c r="F123" s="91"/>
      <c r="G123" s="91"/>
      <c r="H123" s="91"/>
      <c r="I123" s="91"/>
      <c r="J123" s="92"/>
    </row>
    <row r="124" spans="5:10">
      <c r="E124" s="91"/>
      <c r="F124" s="91"/>
      <c r="G124" s="91"/>
      <c r="H124" s="91"/>
      <c r="I124" s="91"/>
      <c r="J124" s="92"/>
    </row>
    <row r="125" spans="5:10">
      <c r="E125" s="91"/>
      <c r="F125" s="91"/>
      <c r="G125" s="91"/>
      <c r="H125" s="91"/>
      <c r="I125" s="91"/>
      <c r="J125" s="92"/>
    </row>
    <row r="126" spans="5:10">
      <c r="E126" s="91"/>
      <c r="F126" s="91"/>
      <c r="G126" s="91"/>
      <c r="H126" s="91"/>
      <c r="I126" s="91"/>
      <c r="J126" s="92"/>
    </row>
    <row r="127" spans="5:10">
      <c r="E127" s="91"/>
      <c r="F127" s="91"/>
      <c r="G127" s="91"/>
      <c r="H127" s="91"/>
      <c r="I127" s="91"/>
      <c r="J127" s="92"/>
    </row>
    <row r="128" spans="5:10">
      <c r="E128" s="91"/>
      <c r="F128" s="91"/>
      <c r="G128" s="91"/>
      <c r="H128" s="91"/>
      <c r="I128" s="91"/>
      <c r="J128" s="92"/>
    </row>
    <row r="129" spans="5:10">
      <c r="E129" s="91"/>
      <c r="F129" s="91"/>
      <c r="G129" s="91"/>
      <c r="H129" s="91"/>
      <c r="I129" s="91"/>
      <c r="J129" s="92"/>
    </row>
    <row r="130" spans="5:10">
      <c r="E130" s="91"/>
      <c r="F130" s="91"/>
      <c r="G130" s="91"/>
      <c r="H130" s="91"/>
      <c r="I130" s="91"/>
      <c r="J130" s="92"/>
    </row>
    <row r="131" spans="5:10">
      <c r="E131" s="91"/>
      <c r="F131" s="91"/>
      <c r="G131" s="91"/>
      <c r="H131" s="91"/>
      <c r="I131" s="91"/>
      <c r="J131" s="92"/>
    </row>
    <row r="132" spans="5:10">
      <c r="E132" s="91"/>
      <c r="F132" s="91"/>
      <c r="G132" s="91"/>
      <c r="H132" s="91"/>
      <c r="I132" s="91"/>
      <c r="J132" s="92"/>
    </row>
    <row r="133" spans="5:10">
      <c r="E133" s="91"/>
      <c r="F133" s="91"/>
      <c r="G133" s="91"/>
      <c r="H133" s="91"/>
      <c r="I133" s="91"/>
      <c r="J133" s="92"/>
    </row>
    <row r="134" spans="5:10">
      <c r="E134" s="91"/>
      <c r="F134" s="91"/>
      <c r="G134" s="91"/>
      <c r="H134" s="91"/>
      <c r="I134" s="91"/>
      <c r="J134" s="92"/>
    </row>
    <row r="135" spans="5:10">
      <c r="E135" s="91"/>
      <c r="F135" s="91"/>
      <c r="G135" s="91"/>
      <c r="H135" s="91"/>
      <c r="I135" s="91"/>
      <c r="J135" s="92"/>
    </row>
    <row r="136" spans="5:10">
      <c r="E136" s="91"/>
      <c r="F136" s="91"/>
      <c r="G136" s="91"/>
      <c r="H136" s="91"/>
      <c r="I136" s="91"/>
      <c r="J136" s="92"/>
    </row>
    <row r="137" spans="5:10">
      <c r="E137" s="91"/>
      <c r="F137" s="91"/>
      <c r="G137" s="91"/>
      <c r="H137" s="91"/>
      <c r="I137" s="91"/>
      <c r="J137" s="92"/>
    </row>
    <row r="138" spans="5:10">
      <c r="E138" s="91"/>
      <c r="F138" s="91"/>
      <c r="G138" s="91"/>
      <c r="H138" s="91"/>
      <c r="I138" s="91"/>
      <c r="J138" s="92"/>
    </row>
    <row r="139" spans="5:10">
      <c r="E139" s="91"/>
      <c r="F139" s="91"/>
      <c r="G139" s="91"/>
      <c r="H139" s="91"/>
      <c r="I139" s="91"/>
      <c r="J139" s="92"/>
    </row>
    <row r="140" spans="5:10">
      <c r="E140" s="91"/>
      <c r="F140" s="91"/>
      <c r="G140" s="91"/>
      <c r="H140" s="91"/>
      <c r="I140" s="91"/>
      <c r="J140" s="92"/>
    </row>
    <row r="141" spans="5:10">
      <c r="E141" s="91"/>
      <c r="F141" s="91"/>
      <c r="G141" s="91"/>
      <c r="H141" s="91"/>
      <c r="I141" s="91"/>
      <c r="J141" s="92"/>
    </row>
    <row r="142" spans="5:10">
      <c r="E142" s="91"/>
      <c r="F142" s="91"/>
      <c r="G142" s="91"/>
      <c r="H142" s="91"/>
      <c r="I142" s="91"/>
      <c r="J142" s="92"/>
    </row>
    <row r="143" spans="5:10">
      <c r="E143" s="91"/>
      <c r="F143" s="91"/>
      <c r="G143" s="91"/>
      <c r="H143" s="91"/>
      <c r="I143" s="91"/>
      <c r="J143" s="92"/>
    </row>
    <row r="144" spans="5:10">
      <c r="E144" s="91"/>
      <c r="F144" s="91"/>
      <c r="G144" s="91"/>
      <c r="H144" s="91"/>
      <c r="I144" s="91"/>
      <c r="J144" s="92"/>
    </row>
    <row r="145" spans="5:10">
      <c r="E145" s="91"/>
      <c r="F145" s="91"/>
      <c r="G145" s="91"/>
      <c r="H145" s="91"/>
      <c r="I145" s="91"/>
      <c r="J145" s="92"/>
    </row>
    <row r="146" spans="5:10">
      <c r="E146" s="91"/>
      <c r="F146" s="91"/>
      <c r="G146" s="91"/>
      <c r="H146" s="91"/>
      <c r="I146" s="91"/>
      <c r="J146" s="92"/>
    </row>
    <row r="147" spans="5:10">
      <c r="E147" s="91"/>
      <c r="F147" s="91"/>
      <c r="G147" s="91"/>
      <c r="H147" s="91"/>
      <c r="I147" s="91"/>
      <c r="J147" s="92"/>
    </row>
    <row r="148" spans="5:10">
      <c r="E148" s="91"/>
      <c r="F148" s="91"/>
      <c r="G148" s="91"/>
      <c r="H148" s="91"/>
      <c r="I148" s="91"/>
      <c r="J148" s="92"/>
    </row>
    <row r="149" spans="5:10">
      <c r="E149" s="91"/>
      <c r="F149" s="91"/>
      <c r="G149" s="91"/>
      <c r="H149" s="91"/>
      <c r="I149" s="91"/>
      <c r="J149" s="92"/>
    </row>
    <row r="150" spans="5:10">
      <c r="E150" s="91"/>
      <c r="F150" s="91"/>
      <c r="G150" s="91"/>
      <c r="H150" s="91"/>
      <c r="I150" s="91"/>
      <c r="J150" s="92"/>
    </row>
    <row r="151" spans="5:10">
      <c r="E151" s="91"/>
      <c r="F151" s="91"/>
      <c r="G151" s="91"/>
      <c r="H151" s="91"/>
      <c r="I151" s="91"/>
      <c r="J151" s="92"/>
    </row>
    <row r="152" spans="5:10">
      <c r="E152" s="91"/>
      <c r="F152" s="91"/>
      <c r="G152" s="91"/>
      <c r="H152" s="91"/>
      <c r="I152" s="91"/>
      <c r="J152" s="92"/>
    </row>
    <row r="153" spans="5:10">
      <c r="E153" s="91"/>
      <c r="F153" s="91"/>
      <c r="G153" s="91"/>
      <c r="H153" s="91"/>
      <c r="I153" s="91"/>
      <c r="J153" s="92"/>
    </row>
    <row r="154" spans="5:10">
      <c r="E154" s="91"/>
      <c r="F154" s="91"/>
      <c r="G154" s="91"/>
      <c r="H154" s="91"/>
      <c r="I154" s="91"/>
      <c r="J154" s="92"/>
    </row>
    <row r="155" spans="5:10">
      <c r="E155" s="91"/>
      <c r="F155" s="91"/>
      <c r="G155" s="91"/>
      <c r="H155" s="91"/>
      <c r="I155" s="91"/>
      <c r="J155" s="92"/>
    </row>
    <row r="156" spans="5:10">
      <c r="E156" s="91"/>
      <c r="F156" s="91"/>
      <c r="G156" s="91"/>
      <c r="H156" s="91"/>
      <c r="I156" s="91"/>
      <c r="J156" s="92"/>
    </row>
    <row r="157" spans="5:10">
      <c r="E157" s="91"/>
      <c r="F157" s="91"/>
      <c r="G157" s="91"/>
      <c r="H157" s="91"/>
      <c r="I157" s="91"/>
      <c r="J157" s="92"/>
    </row>
    <row r="158" spans="5:10">
      <c r="E158" s="91"/>
      <c r="F158" s="91"/>
      <c r="G158" s="91"/>
      <c r="H158" s="91"/>
      <c r="I158" s="91"/>
      <c r="J158" s="92"/>
    </row>
    <row r="159" spans="5:10">
      <c r="E159" s="91"/>
      <c r="F159" s="91"/>
      <c r="G159" s="91"/>
      <c r="H159" s="91"/>
      <c r="I159" s="91"/>
      <c r="J159" s="92"/>
    </row>
    <row r="160" spans="5:10">
      <c r="E160" s="91"/>
      <c r="F160" s="91"/>
      <c r="G160" s="91"/>
      <c r="H160" s="91"/>
      <c r="I160" s="91"/>
      <c r="J160" s="92"/>
    </row>
    <row r="161" spans="5:10">
      <c r="E161" s="91"/>
      <c r="F161" s="91"/>
      <c r="G161" s="91"/>
      <c r="H161" s="91"/>
      <c r="I161" s="91"/>
      <c r="J161" s="92"/>
    </row>
    <row r="162" spans="5:10">
      <c r="E162" s="91"/>
      <c r="F162" s="91"/>
      <c r="G162" s="91"/>
      <c r="H162" s="91"/>
      <c r="I162" s="91"/>
      <c r="J162" s="92"/>
    </row>
    <row r="163" spans="5:10">
      <c r="E163" s="91"/>
      <c r="F163" s="91"/>
      <c r="G163" s="91"/>
      <c r="H163" s="91"/>
      <c r="I163" s="91"/>
      <c r="J163" s="92"/>
    </row>
    <row r="164" spans="5:10">
      <c r="E164" s="91"/>
      <c r="F164" s="91"/>
      <c r="G164" s="91"/>
      <c r="H164" s="91"/>
      <c r="I164" s="91"/>
      <c r="J164" s="92"/>
    </row>
    <row r="165" spans="5:10">
      <c r="E165" s="91"/>
      <c r="F165" s="91"/>
      <c r="G165" s="91"/>
      <c r="H165" s="91"/>
      <c r="I165" s="91"/>
      <c r="J165" s="92"/>
    </row>
    <row r="166" spans="5:10">
      <c r="E166" s="91"/>
      <c r="F166" s="91"/>
      <c r="G166" s="91"/>
      <c r="H166" s="91"/>
      <c r="I166" s="91"/>
      <c r="J166" s="92"/>
    </row>
    <row r="167" spans="5:10">
      <c r="E167" s="91"/>
      <c r="F167" s="91"/>
      <c r="G167" s="91"/>
      <c r="H167" s="91"/>
      <c r="I167" s="91"/>
      <c r="J167" s="92"/>
    </row>
    <row r="168" spans="5:10">
      <c r="E168" s="91"/>
      <c r="F168" s="91"/>
      <c r="G168" s="91"/>
      <c r="H168" s="91"/>
      <c r="I168" s="91"/>
      <c r="J168" s="92"/>
    </row>
    <row r="169" spans="5:10">
      <c r="E169" s="91"/>
      <c r="F169" s="91"/>
      <c r="G169" s="91"/>
      <c r="H169" s="91"/>
      <c r="I169" s="91"/>
      <c r="J169" s="92"/>
    </row>
    <row r="170" spans="5:10">
      <c r="E170" s="91"/>
      <c r="F170" s="91"/>
      <c r="G170" s="91"/>
      <c r="H170" s="91"/>
      <c r="I170" s="91"/>
      <c r="J170" s="92"/>
    </row>
    <row r="171" spans="5:10">
      <c r="E171" s="91"/>
      <c r="F171" s="91"/>
      <c r="G171" s="91"/>
      <c r="H171" s="91"/>
      <c r="I171" s="91"/>
      <c r="J171" s="92"/>
    </row>
    <row r="172" spans="5:10">
      <c r="E172" s="91"/>
      <c r="F172" s="91"/>
      <c r="G172" s="91"/>
      <c r="H172" s="91"/>
      <c r="I172" s="91"/>
      <c r="J172" s="92"/>
    </row>
    <row r="173" spans="5:10">
      <c r="E173" s="91"/>
      <c r="F173" s="91"/>
      <c r="G173" s="91"/>
      <c r="H173" s="91"/>
      <c r="I173" s="91"/>
      <c r="J173" s="92"/>
    </row>
    <row r="174" spans="5:10">
      <c r="E174" s="91"/>
      <c r="F174" s="91"/>
      <c r="G174" s="91"/>
      <c r="H174" s="91"/>
      <c r="I174" s="91"/>
      <c r="J174" s="92"/>
    </row>
    <row r="175" spans="5:10">
      <c r="E175" s="91"/>
      <c r="F175" s="91"/>
      <c r="G175" s="91"/>
      <c r="H175" s="91"/>
      <c r="I175" s="91"/>
      <c r="J175" s="92"/>
    </row>
    <row r="176" spans="5:10">
      <c r="E176" s="91"/>
      <c r="F176" s="91"/>
      <c r="G176" s="91"/>
      <c r="H176" s="91"/>
      <c r="I176" s="91"/>
      <c r="J176" s="92"/>
    </row>
    <row r="177" spans="5:10">
      <c r="E177" s="91"/>
      <c r="F177" s="91"/>
      <c r="G177" s="91"/>
      <c r="H177" s="91"/>
      <c r="I177" s="91"/>
      <c r="J177" s="92"/>
    </row>
    <row r="178" spans="5:10">
      <c r="E178" s="91"/>
      <c r="F178" s="91"/>
      <c r="G178" s="91"/>
      <c r="H178" s="91"/>
      <c r="I178" s="91"/>
      <c r="J178" s="92"/>
    </row>
    <row r="179" spans="5:10">
      <c r="E179" s="91"/>
      <c r="F179" s="91"/>
      <c r="G179" s="91"/>
      <c r="H179" s="91"/>
      <c r="I179" s="91"/>
      <c r="J179" s="92"/>
    </row>
    <row r="180" spans="5:10">
      <c r="E180" s="91"/>
      <c r="F180" s="91"/>
      <c r="G180" s="91"/>
      <c r="H180" s="91"/>
      <c r="I180" s="91"/>
      <c r="J180" s="92"/>
    </row>
    <row r="181" spans="5:10">
      <c r="E181" s="91"/>
      <c r="F181" s="91"/>
      <c r="G181" s="91"/>
      <c r="H181" s="91"/>
      <c r="I181" s="91"/>
      <c r="J181" s="92"/>
    </row>
    <row r="182" spans="5:10">
      <c r="E182" s="91"/>
      <c r="F182" s="91"/>
      <c r="G182" s="91"/>
      <c r="H182" s="91"/>
      <c r="I182" s="91"/>
      <c r="J182" s="92"/>
    </row>
    <row r="183" spans="5:10">
      <c r="E183" s="91"/>
      <c r="F183" s="91"/>
      <c r="G183" s="91"/>
      <c r="H183" s="91"/>
      <c r="I183" s="91"/>
      <c r="J183" s="92"/>
    </row>
    <row r="184" spans="5:10">
      <c r="E184" s="91"/>
      <c r="F184" s="91"/>
      <c r="G184" s="91"/>
      <c r="H184" s="91"/>
      <c r="I184" s="91"/>
      <c r="J184" s="92"/>
    </row>
    <row r="185" spans="5:10">
      <c r="E185" s="91"/>
      <c r="F185" s="91"/>
      <c r="G185" s="91"/>
      <c r="H185" s="91"/>
      <c r="I185" s="91"/>
      <c r="J185" s="92"/>
    </row>
    <row r="186" spans="5:10">
      <c r="E186" s="91"/>
      <c r="F186" s="91"/>
      <c r="G186" s="91"/>
      <c r="H186" s="91"/>
      <c r="I186" s="91"/>
      <c r="J186" s="92"/>
    </row>
    <row r="187" spans="5:10">
      <c r="E187" s="91"/>
      <c r="F187" s="91"/>
      <c r="G187" s="91"/>
      <c r="H187" s="91"/>
      <c r="I187" s="91"/>
      <c r="J187" s="92"/>
    </row>
    <row r="188" spans="5:10">
      <c r="E188" s="91"/>
      <c r="F188" s="91"/>
      <c r="G188" s="91"/>
      <c r="H188" s="91"/>
      <c r="I188" s="91"/>
      <c r="J188" s="92"/>
    </row>
    <row r="189" spans="5:10">
      <c r="E189" s="91"/>
      <c r="F189" s="91"/>
      <c r="G189" s="91"/>
      <c r="H189" s="91"/>
      <c r="I189" s="91"/>
      <c r="J189" s="92"/>
    </row>
    <row r="190" spans="5:10">
      <c r="E190" s="91"/>
      <c r="F190" s="91"/>
      <c r="G190" s="91"/>
      <c r="H190" s="91"/>
      <c r="I190" s="91"/>
      <c r="J190" s="92"/>
    </row>
    <row r="191" spans="5:10">
      <c r="E191" s="91"/>
      <c r="F191" s="91"/>
      <c r="G191" s="91"/>
      <c r="H191" s="91"/>
      <c r="I191" s="91"/>
      <c r="J191" s="92"/>
    </row>
    <row r="192" spans="5:10">
      <c r="E192" s="91"/>
      <c r="F192" s="91"/>
      <c r="G192" s="91"/>
      <c r="H192" s="91"/>
      <c r="I192" s="91"/>
      <c r="J192" s="92"/>
    </row>
    <row r="193" spans="5:10">
      <c r="E193" s="91"/>
      <c r="F193" s="91"/>
      <c r="G193" s="91"/>
      <c r="H193" s="91"/>
      <c r="I193" s="91"/>
      <c r="J193" s="92"/>
    </row>
    <row r="194" spans="5:10">
      <c r="E194" s="91"/>
      <c r="F194" s="91"/>
      <c r="G194" s="91"/>
      <c r="H194" s="91"/>
      <c r="I194" s="91"/>
      <c r="J194" s="92"/>
    </row>
    <row r="195" spans="5:10">
      <c r="E195" s="91"/>
      <c r="F195" s="91"/>
      <c r="G195" s="91"/>
      <c r="H195" s="91"/>
      <c r="I195" s="91"/>
      <c r="J195" s="92"/>
    </row>
    <row r="196" spans="5:10">
      <c r="E196" s="91"/>
      <c r="F196" s="91"/>
      <c r="G196" s="91"/>
      <c r="H196" s="91"/>
      <c r="I196" s="91"/>
      <c r="J196" s="92"/>
    </row>
    <row r="197" spans="5:10">
      <c r="E197" s="91"/>
      <c r="F197" s="91"/>
      <c r="G197" s="91"/>
      <c r="H197" s="91"/>
      <c r="I197" s="91"/>
      <c r="J197" s="92"/>
    </row>
    <row r="198" spans="5:10">
      <c r="E198" s="91"/>
      <c r="F198" s="91"/>
      <c r="G198" s="91"/>
      <c r="H198" s="91"/>
      <c r="I198" s="91"/>
      <c r="J198" s="92"/>
    </row>
    <row r="199" spans="5:10">
      <c r="E199" s="91"/>
      <c r="F199" s="91"/>
      <c r="G199" s="91"/>
      <c r="H199" s="91"/>
      <c r="I199" s="91"/>
      <c r="J199" s="92"/>
    </row>
    <row r="200" spans="5:10">
      <c r="E200" s="91"/>
      <c r="F200" s="91"/>
      <c r="G200" s="91"/>
      <c r="H200" s="91"/>
      <c r="I200" s="91"/>
      <c r="J200" s="92"/>
    </row>
    <row r="201" spans="5:10">
      <c r="E201" s="91"/>
      <c r="F201" s="91"/>
      <c r="G201" s="91"/>
      <c r="H201" s="91"/>
      <c r="I201" s="91"/>
      <c r="J201" s="92"/>
    </row>
    <row r="202" spans="5:10">
      <c r="E202" s="91"/>
      <c r="F202" s="91"/>
      <c r="G202" s="91"/>
      <c r="H202" s="91"/>
      <c r="I202" s="91"/>
      <c r="J202" s="92"/>
    </row>
    <row r="203" spans="5:10">
      <c r="E203" s="91"/>
      <c r="F203" s="91"/>
      <c r="G203" s="91"/>
      <c r="H203" s="91"/>
      <c r="I203" s="91"/>
      <c r="J203" s="92"/>
    </row>
    <row r="204" spans="5:10">
      <c r="E204" s="91"/>
      <c r="F204" s="91"/>
      <c r="G204" s="91"/>
      <c r="H204" s="91"/>
      <c r="I204" s="91"/>
      <c r="J204" s="92"/>
    </row>
    <row r="205" spans="5:10">
      <c r="E205" s="91"/>
      <c r="F205" s="91"/>
      <c r="G205" s="91"/>
      <c r="H205" s="91"/>
      <c r="I205" s="91"/>
      <c r="J205" s="92"/>
    </row>
    <row r="206" spans="5:10">
      <c r="E206" s="91"/>
      <c r="F206" s="91"/>
      <c r="G206" s="91"/>
      <c r="H206" s="91"/>
      <c r="I206" s="91"/>
      <c r="J206" s="92"/>
    </row>
    <row r="207" spans="5:10">
      <c r="E207" s="91"/>
      <c r="F207" s="91"/>
      <c r="G207" s="91"/>
      <c r="H207" s="91"/>
      <c r="I207" s="91"/>
      <c r="J207" s="92"/>
    </row>
    <row r="208" spans="5:10">
      <c r="E208" s="91"/>
      <c r="F208" s="91"/>
      <c r="G208" s="91"/>
      <c r="H208" s="91"/>
      <c r="I208" s="91"/>
      <c r="J208" s="92"/>
    </row>
    <row r="209" spans="5:10">
      <c r="E209" s="91"/>
      <c r="F209" s="91"/>
      <c r="G209" s="91"/>
      <c r="H209" s="91"/>
      <c r="I209" s="91"/>
      <c r="J209" s="92"/>
    </row>
    <row r="210" spans="5:10">
      <c r="E210" s="91"/>
      <c r="F210" s="91"/>
      <c r="G210" s="91"/>
      <c r="H210" s="91"/>
      <c r="I210" s="91"/>
      <c r="J210" s="92"/>
    </row>
    <row r="211" spans="5:10">
      <c r="E211" s="91"/>
      <c r="F211" s="91"/>
      <c r="G211" s="91"/>
      <c r="H211" s="91"/>
      <c r="I211" s="91"/>
      <c r="J211" s="92"/>
    </row>
    <row r="212" spans="5:10">
      <c r="E212" s="91"/>
      <c r="F212" s="91"/>
      <c r="G212" s="91"/>
      <c r="H212" s="91"/>
      <c r="I212" s="91"/>
      <c r="J212" s="92"/>
    </row>
    <row r="213" spans="5:10">
      <c r="E213" s="91"/>
      <c r="F213" s="91"/>
      <c r="G213" s="91"/>
      <c r="H213" s="91"/>
      <c r="I213" s="91"/>
      <c r="J213" s="92"/>
    </row>
    <row r="214" spans="5:10">
      <c r="E214" s="91"/>
      <c r="F214" s="91"/>
      <c r="G214" s="91"/>
      <c r="H214" s="91"/>
      <c r="I214" s="91"/>
      <c r="J214" s="92"/>
    </row>
    <row r="215" spans="5:10">
      <c r="E215" s="91"/>
      <c r="F215" s="91"/>
      <c r="G215" s="91"/>
      <c r="H215" s="91"/>
      <c r="I215" s="91"/>
      <c r="J215" s="92"/>
    </row>
    <row r="216" spans="5:10">
      <c r="E216" s="91"/>
      <c r="F216" s="91"/>
      <c r="G216" s="91"/>
      <c r="H216" s="91"/>
      <c r="I216" s="91"/>
      <c r="J216" s="92"/>
    </row>
    <row r="217" spans="5:10">
      <c r="E217" s="91"/>
      <c r="F217" s="91"/>
      <c r="G217" s="91"/>
      <c r="H217" s="91"/>
      <c r="I217" s="91"/>
      <c r="J217" s="92"/>
    </row>
    <row r="218" spans="5:10">
      <c r="E218" s="91"/>
      <c r="F218" s="91"/>
      <c r="G218" s="91"/>
      <c r="H218" s="91"/>
      <c r="I218" s="91"/>
      <c r="J218" s="92"/>
    </row>
    <row r="219" spans="5:10">
      <c r="E219" s="91"/>
      <c r="F219" s="91"/>
      <c r="G219" s="91"/>
      <c r="H219" s="91"/>
      <c r="I219" s="91"/>
      <c r="J219" s="92"/>
    </row>
    <row r="220" spans="5:10">
      <c r="E220" s="91"/>
      <c r="F220" s="91"/>
      <c r="G220" s="91"/>
      <c r="H220" s="91"/>
      <c r="I220" s="91"/>
      <c r="J220" s="92"/>
    </row>
    <row r="221" spans="5:10">
      <c r="E221" s="91"/>
      <c r="F221" s="91"/>
      <c r="G221" s="91"/>
      <c r="H221" s="91"/>
      <c r="I221" s="91"/>
      <c r="J221" s="92"/>
    </row>
    <row r="222" spans="5:10">
      <c r="E222" s="91"/>
      <c r="F222" s="91"/>
      <c r="G222" s="91"/>
      <c r="H222" s="91"/>
      <c r="I222" s="91"/>
      <c r="J222" s="92"/>
    </row>
    <row r="223" spans="5:10">
      <c r="E223" s="91"/>
      <c r="F223" s="91"/>
      <c r="G223" s="91"/>
      <c r="H223" s="91"/>
      <c r="I223" s="91"/>
      <c r="J223" s="92"/>
    </row>
    <row r="224" spans="5:10">
      <c r="E224" s="91"/>
      <c r="F224" s="91"/>
      <c r="G224" s="91"/>
      <c r="H224" s="91"/>
      <c r="I224" s="91"/>
      <c r="J224" s="92"/>
    </row>
    <row r="225" spans="5:10">
      <c r="E225" s="91"/>
      <c r="F225" s="91"/>
      <c r="G225" s="91"/>
      <c r="H225" s="91"/>
      <c r="I225" s="91"/>
      <c r="J225" s="92"/>
    </row>
    <row r="226" spans="5:10">
      <c r="E226" s="91"/>
      <c r="F226" s="91"/>
      <c r="G226" s="91"/>
      <c r="H226" s="91"/>
      <c r="I226" s="91"/>
      <c r="J226" s="92"/>
    </row>
    <row r="227" spans="5:10">
      <c r="E227" s="91"/>
      <c r="F227" s="91"/>
      <c r="G227" s="91"/>
      <c r="H227" s="91"/>
      <c r="I227" s="91"/>
      <c r="J227" s="92"/>
    </row>
    <row r="228" spans="5:10">
      <c r="E228" s="91"/>
      <c r="F228" s="91"/>
      <c r="G228" s="91"/>
      <c r="H228" s="91"/>
      <c r="I228" s="91"/>
      <c r="J228" s="92"/>
    </row>
    <row r="229" spans="5:10">
      <c r="E229" s="91"/>
      <c r="F229" s="91"/>
      <c r="G229" s="91"/>
      <c r="H229" s="91"/>
      <c r="I229" s="91"/>
      <c r="J229" s="92"/>
    </row>
    <row r="230" spans="5:10">
      <c r="E230" s="91"/>
      <c r="F230" s="91"/>
      <c r="G230" s="91"/>
      <c r="H230" s="91"/>
      <c r="I230" s="91"/>
      <c r="J230" s="92"/>
    </row>
    <row r="231" spans="5:10">
      <c r="E231" s="91"/>
      <c r="F231" s="91"/>
      <c r="G231" s="91"/>
      <c r="H231" s="91"/>
      <c r="I231" s="91"/>
      <c r="J231" s="92"/>
    </row>
    <row r="232" spans="5:10">
      <c r="E232" s="91"/>
      <c r="F232" s="91"/>
      <c r="G232" s="91"/>
      <c r="H232" s="91"/>
      <c r="I232" s="91"/>
      <c r="J232" s="92"/>
    </row>
    <row r="233" spans="5:10">
      <c r="E233" s="91"/>
      <c r="F233" s="91"/>
      <c r="G233" s="91"/>
      <c r="H233" s="91"/>
      <c r="I233" s="91"/>
      <c r="J233" s="92"/>
    </row>
    <row r="234" spans="5:10">
      <c r="E234" s="91"/>
      <c r="F234" s="91"/>
      <c r="G234" s="91"/>
      <c r="H234" s="91"/>
      <c r="I234" s="91"/>
      <c r="J234" s="92"/>
    </row>
    <row r="235" spans="5:10">
      <c r="E235" s="91"/>
      <c r="F235" s="91"/>
      <c r="G235" s="91"/>
      <c r="H235" s="91"/>
      <c r="I235" s="91"/>
      <c r="J235" s="92"/>
    </row>
    <row r="236" spans="5:10">
      <c r="E236" s="91"/>
      <c r="F236" s="91"/>
      <c r="G236" s="91"/>
      <c r="H236" s="91"/>
      <c r="I236" s="91"/>
      <c r="J236" s="92"/>
    </row>
    <row r="237" spans="5:10">
      <c r="E237" s="91"/>
      <c r="F237" s="91"/>
      <c r="G237" s="91"/>
      <c r="H237" s="91"/>
      <c r="I237" s="91"/>
      <c r="J237" s="92"/>
    </row>
    <row r="238" spans="5:10">
      <c r="E238" s="91"/>
      <c r="F238" s="91"/>
      <c r="G238" s="91"/>
      <c r="H238" s="91"/>
      <c r="I238" s="91"/>
      <c r="J238" s="92"/>
    </row>
    <row r="239" spans="5:10">
      <c r="E239" s="91"/>
      <c r="F239" s="91"/>
      <c r="G239" s="91"/>
      <c r="H239" s="91"/>
      <c r="I239" s="91"/>
      <c r="J239" s="92"/>
    </row>
    <row r="240" spans="5:10">
      <c r="E240" s="91"/>
      <c r="F240" s="91"/>
      <c r="G240" s="91"/>
      <c r="H240" s="91"/>
      <c r="I240" s="91"/>
      <c r="J240" s="92"/>
    </row>
    <row r="241" spans="5:10">
      <c r="E241" s="91"/>
      <c r="F241" s="91"/>
      <c r="G241" s="91"/>
      <c r="H241" s="91"/>
      <c r="I241" s="91"/>
      <c r="J241" s="92"/>
    </row>
    <row r="242" spans="5:10">
      <c r="E242" s="91"/>
      <c r="F242" s="91"/>
      <c r="G242" s="91"/>
      <c r="H242" s="91"/>
      <c r="I242" s="91"/>
      <c r="J242" s="92"/>
    </row>
    <row r="243" spans="5:10">
      <c r="E243" s="91"/>
      <c r="F243" s="91"/>
      <c r="G243" s="91"/>
      <c r="H243" s="91"/>
      <c r="I243" s="91"/>
      <c r="J243" s="92"/>
    </row>
    <row r="244" spans="5:10">
      <c r="E244" s="91"/>
      <c r="F244" s="91"/>
      <c r="G244" s="91"/>
      <c r="H244" s="91"/>
      <c r="I244" s="91"/>
      <c r="J244" s="92"/>
    </row>
    <row r="245" spans="5:10">
      <c r="E245" s="91"/>
      <c r="F245" s="91"/>
      <c r="G245" s="91"/>
      <c r="H245" s="91"/>
      <c r="I245" s="91"/>
      <c r="J245" s="92"/>
    </row>
    <row r="246" spans="5:10">
      <c r="E246" s="91"/>
      <c r="F246" s="91"/>
      <c r="G246" s="91"/>
      <c r="H246" s="91"/>
      <c r="I246" s="91"/>
      <c r="J246" s="92"/>
    </row>
    <row r="247" spans="5:10">
      <c r="E247" s="91"/>
      <c r="F247" s="91"/>
      <c r="G247" s="91"/>
      <c r="H247" s="91"/>
      <c r="I247" s="91"/>
      <c r="J247" s="92"/>
    </row>
    <row r="248" spans="5:10">
      <c r="E248" s="91"/>
      <c r="F248" s="91"/>
      <c r="G248" s="91"/>
      <c r="H248" s="91"/>
      <c r="I248" s="91"/>
      <c r="J248" s="92"/>
    </row>
    <row r="249" spans="5:10">
      <c r="E249" s="91"/>
      <c r="F249" s="91"/>
      <c r="G249" s="91"/>
      <c r="H249" s="91"/>
      <c r="I249" s="91"/>
      <c r="J249" s="92"/>
    </row>
    <row r="250" spans="5:10">
      <c r="E250" s="91"/>
      <c r="F250" s="91"/>
      <c r="G250" s="91"/>
      <c r="H250" s="91"/>
      <c r="I250" s="91"/>
      <c r="J250" s="92"/>
    </row>
    <row r="251" spans="5:10">
      <c r="E251" s="91"/>
      <c r="F251" s="91"/>
      <c r="G251" s="91"/>
      <c r="H251" s="91"/>
      <c r="I251" s="91"/>
      <c r="J251" s="92"/>
    </row>
    <row r="252" spans="5:10">
      <c r="E252" s="91"/>
      <c r="F252" s="91"/>
      <c r="G252" s="91"/>
      <c r="H252" s="91"/>
      <c r="I252" s="91"/>
      <c r="J252" s="92"/>
    </row>
    <row r="253" spans="5:10">
      <c r="E253" s="91"/>
      <c r="F253" s="91"/>
      <c r="G253" s="91"/>
      <c r="H253" s="91"/>
      <c r="I253" s="91"/>
      <c r="J253" s="92"/>
    </row>
    <row r="254" spans="5:10">
      <c r="E254" s="91"/>
      <c r="F254" s="91"/>
      <c r="G254" s="91"/>
      <c r="H254" s="91"/>
      <c r="I254" s="91"/>
      <c r="J254" s="92"/>
    </row>
    <row r="255" spans="5:10">
      <c r="E255" s="91"/>
      <c r="F255" s="91"/>
      <c r="G255" s="91"/>
      <c r="H255" s="91"/>
      <c r="I255" s="91"/>
      <c r="J255" s="92"/>
    </row>
    <row r="256" spans="5:10">
      <c r="E256" s="91"/>
      <c r="F256" s="91"/>
      <c r="G256" s="91"/>
      <c r="H256" s="91"/>
      <c r="I256" s="91"/>
      <c r="J256" s="92"/>
    </row>
    <row r="257" spans="5:10">
      <c r="E257" s="91"/>
      <c r="F257" s="91"/>
      <c r="G257" s="91"/>
      <c r="H257" s="91"/>
      <c r="I257" s="91"/>
      <c r="J257" s="92"/>
    </row>
    <row r="258" spans="5:10">
      <c r="E258" s="91"/>
      <c r="F258" s="91"/>
      <c r="G258" s="91"/>
      <c r="H258" s="91"/>
      <c r="I258" s="91"/>
      <c r="J258" s="92"/>
    </row>
    <row r="259" spans="5:10">
      <c r="E259" s="91"/>
      <c r="F259" s="91"/>
      <c r="G259" s="91"/>
      <c r="H259" s="91"/>
      <c r="I259" s="91"/>
      <c r="J259" s="92"/>
    </row>
    <row r="260" spans="5:10">
      <c r="E260" s="91"/>
      <c r="F260" s="91"/>
      <c r="G260" s="91"/>
      <c r="H260" s="91"/>
      <c r="I260" s="91"/>
      <c r="J260" s="92"/>
    </row>
    <row r="261" spans="5:10">
      <c r="E261" s="91"/>
      <c r="F261" s="91"/>
      <c r="G261" s="91"/>
      <c r="H261" s="91"/>
      <c r="I261" s="91"/>
      <c r="J261" s="92"/>
    </row>
    <row r="262" spans="5:10">
      <c r="E262" s="91"/>
      <c r="F262" s="91"/>
      <c r="G262" s="91"/>
      <c r="H262" s="91"/>
      <c r="I262" s="91"/>
      <c r="J262" s="92"/>
    </row>
    <row r="263" spans="5:10">
      <c r="E263" s="91"/>
      <c r="F263" s="91"/>
      <c r="G263" s="91"/>
      <c r="H263" s="91"/>
      <c r="I263" s="91"/>
      <c r="J263" s="92"/>
    </row>
    <row r="264" spans="5:10">
      <c r="E264" s="91"/>
      <c r="F264" s="91"/>
      <c r="G264" s="91"/>
      <c r="H264" s="91"/>
      <c r="I264" s="91"/>
      <c r="J264" s="92"/>
    </row>
    <row r="265" spans="5:10">
      <c r="E265" s="91"/>
      <c r="F265" s="91"/>
      <c r="G265" s="91"/>
      <c r="H265" s="91"/>
      <c r="I265" s="91"/>
      <c r="J265" s="92"/>
    </row>
    <row r="266" spans="5:10">
      <c r="E266" s="91"/>
      <c r="F266" s="91"/>
      <c r="G266" s="91"/>
      <c r="H266" s="91"/>
      <c r="I266" s="91"/>
      <c r="J266" s="92"/>
    </row>
    <row r="267" spans="5:10">
      <c r="E267" s="91"/>
      <c r="F267" s="91"/>
      <c r="G267" s="91"/>
      <c r="H267" s="91"/>
      <c r="I267" s="91"/>
      <c r="J267" s="92"/>
    </row>
    <row r="268" spans="5:10">
      <c r="E268" s="91"/>
      <c r="F268" s="91"/>
      <c r="G268" s="91"/>
      <c r="H268" s="91"/>
      <c r="I268" s="91"/>
      <c r="J268" s="92"/>
    </row>
    <row r="269" spans="5:10">
      <c r="E269" s="91"/>
      <c r="F269" s="91"/>
      <c r="G269" s="91"/>
      <c r="H269" s="91"/>
      <c r="I269" s="91"/>
      <c r="J269" s="92"/>
    </row>
    <row r="270" spans="5:10">
      <c r="E270" s="91"/>
      <c r="F270" s="91"/>
      <c r="G270" s="91"/>
      <c r="H270" s="91"/>
      <c r="I270" s="91"/>
      <c r="J270" s="92"/>
    </row>
    <row r="271" spans="5:10">
      <c r="E271" s="91"/>
      <c r="F271" s="91"/>
      <c r="G271" s="91"/>
      <c r="H271" s="91"/>
      <c r="I271" s="91"/>
      <c r="J271" s="92"/>
    </row>
    <row r="272" spans="5:10">
      <c r="E272" s="91"/>
      <c r="F272" s="91"/>
      <c r="G272" s="91"/>
      <c r="H272" s="91"/>
      <c r="I272" s="91"/>
      <c r="J272" s="92"/>
    </row>
    <row r="273" spans="5:10">
      <c r="E273" s="91"/>
      <c r="F273" s="91"/>
      <c r="G273" s="91"/>
      <c r="H273" s="91"/>
      <c r="I273" s="91"/>
      <c r="J273" s="92"/>
    </row>
    <row r="274" spans="5:10">
      <c r="E274" s="91"/>
      <c r="F274" s="91"/>
      <c r="G274" s="91"/>
      <c r="H274" s="91"/>
      <c r="I274" s="91"/>
      <c r="J274" s="92"/>
    </row>
    <row r="275" spans="5:10">
      <c r="E275" s="91"/>
      <c r="F275" s="91"/>
      <c r="G275" s="91"/>
      <c r="H275" s="91"/>
      <c r="I275" s="91"/>
      <c r="J275" s="92"/>
    </row>
    <row r="276" spans="5:10">
      <c r="E276" s="91"/>
      <c r="F276" s="91"/>
      <c r="G276" s="91"/>
      <c r="H276" s="91"/>
      <c r="I276" s="91"/>
      <c r="J276" s="92"/>
    </row>
    <row r="277" spans="5:10">
      <c r="E277" s="91"/>
      <c r="F277" s="91"/>
      <c r="G277" s="91"/>
      <c r="H277" s="91"/>
      <c r="I277" s="91"/>
      <c r="J277" s="92"/>
    </row>
    <row r="278" spans="5:10">
      <c r="E278" s="91"/>
      <c r="F278" s="91"/>
      <c r="G278" s="91"/>
      <c r="H278" s="91"/>
      <c r="I278" s="91"/>
      <c r="J278" s="92"/>
    </row>
    <row r="279" spans="5:10">
      <c r="E279" s="91"/>
      <c r="F279" s="91"/>
      <c r="G279" s="91"/>
      <c r="H279" s="91"/>
      <c r="I279" s="91"/>
      <c r="J279" s="92"/>
    </row>
    <row r="280" spans="5:10">
      <c r="E280" s="91"/>
      <c r="F280" s="91"/>
      <c r="G280" s="91"/>
      <c r="H280" s="91"/>
      <c r="I280" s="91"/>
      <c r="J280" s="92"/>
    </row>
    <row r="281" spans="5:10">
      <c r="E281" s="91"/>
      <c r="F281" s="91"/>
      <c r="G281" s="91"/>
      <c r="H281" s="91"/>
      <c r="I281" s="91"/>
      <c r="J281" s="92"/>
    </row>
    <row r="282" spans="5:10">
      <c r="E282" s="91"/>
      <c r="F282" s="91"/>
      <c r="G282" s="91"/>
      <c r="H282" s="91"/>
      <c r="I282" s="91"/>
      <c r="J282" s="92"/>
    </row>
    <row r="283" spans="5:10">
      <c r="E283" s="91"/>
      <c r="F283" s="91"/>
      <c r="G283" s="91"/>
      <c r="H283" s="91"/>
      <c r="I283" s="91"/>
      <c r="J283" s="92"/>
    </row>
    <row r="284" spans="5:10">
      <c r="E284" s="91"/>
      <c r="F284" s="91"/>
      <c r="G284" s="91"/>
      <c r="H284" s="91"/>
      <c r="I284" s="91"/>
      <c r="J284" s="92"/>
    </row>
    <row r="285" spans="5:10">
      <c r="E285" s="91"/>
      <c r="F285" s="91"/>
      <c r="G285" s="91"/>
      <c r="H285" s="91"/>
      <c r="I285" s="91"/>
      <c r="J285" s="92"/>
    </row>
    <row r="286" spans="5:10">
      <c r="E286" s="91"/>
      <c r="F286" s="91"/>
      <c r="G286" s="91"/>
      <c r="H286" s="91"/>
      <c r="I286" s="91"/>
      <c r="J286" s="92"/>
    </row>
    <row r="287" spans="5:10">
      <c r="E287" s="91"/>
      <c r="F287" s="91"/>
      <c r="G287" s="91"/>
      <c r="H287" s="91"/>
      <c r="I287" s="91"/>
      <c r="J287" s="92"/>
    </row>
    <row r="288" spans="5:10">
      <c r="E288" s="91"/>
      <c r="F288" s="91"/>
      <c r="G288" s="91"/>
      <c r="H288" s="91"/>
      <c r="I288" s="91"/>
      <c r="J288" s="92"/>
    </row>
    <row r="289" spans="5:10">
      <c r="E289" s="91"/>
      <c r="F289" s="91"/>
      <c r="G289" s="91"/>
      <c r="H289" s="91"/>
      <c r="I289" s="91"/>
      <c r="J289" s="92"/>
    </row>
    <row r="290" spans="5:10">
      <c r="E290" s="91"/>
      <c r="F290" s="91"/>
      <c r="G290" s="91"/>
      <c r="H290" s="91"/>
      <c r="I290" s="91"/>
      <c r="J290" s="92"/>
    </row>
    <row r="291" spans="5:10">
      <c r="E291" s="91"/>
      <c r="F291" s="91"/>
      <c r="G291" s="91"/>
      <c r="H291" s="91"/>
      <c r="I291" s="91"/>
      <c r="J291" s="92"/>
    </row>
    <row r="292" spans="5:10">
      <c r="E292" s="91"/>
      <c r="F292" s="91"/>
      <c r="G292" s="91"/>
      <c r="H292" s="91"/>
      <c r="I292" s="91"/>
      <c r="J292" s="92"/>
    </row>
    <row r="293" spans="5:10">
      <c r="E293" s="91"/>
      <c r="F293" s="91"/>
      <c r="G293" s="91"/>
      <c r="H293" s="91"/>
      <c r="I293" s="91"/>
      <c r="J293" s="92"/>
    </row>
    <row r="294" spans="5:10">
      <c r="E294" s="91"/>
      <c r="F294" s="91"/>
      <c r="G294" s="91"/>
      <c r="H294" s="91"/>
      <c r="I294" s="91"/>
      <c r="J294" s="92"/>
    </row>
    <row r="295" spans="5:10">
      <c r="E295" s="91"/>
      <c r="F295" s="91"/>
      <c r="G295" s="91"/>
      <c r="H295" s="91"/>
      <c r="I295" s="91"/>
      <c r="J295" s="92"/>
    </row>
    <row r="296" spans="5:10">
      <c r="E296" s="91"/>
      <c r="F296" s="91"/>
      <c r="G296" s="91"/>
      <c r="H296" s="91"/>
      <c r="I296" s="91"/>
      <c r="J296" s="92"/>
    </row>
    <row r="297" spans="5:10">
      <c r="E297" s="91"/>
      <c r="F297" s="91"/>
      <c r="G297" s="91"/>
      <c r="H297" s="91"/>
      <c r="I297" s="91"/>
      <c r="J297" s="92"/>
    </row>
    <row r="298" spans="5:10">
      <c r="E298" s="91"/>
      <c r="F298" s="91"/>
      <c r="G298" s="91"/>
      <c r="H298" s="91"/>
      <c r="I298" s="91"/>
      <c r="J298" s="92"/>
    </row>
    <row r="299" spans="5:10">
      <c r="E299" s="91"/>
      <c r="F299" s="91"/>
      <c r="G299" s="91"/>
      <c r="H299" s="91"/>
      <c r="I299" s="91"/>
      <c r="J299" s="92"/>
    </row>
    <row r="300" spans="5:10">
      <c r="E300" s="91"/>
      <c r="F300" s="91"/>
      <c r="G300" s="91"/>
      <c r="H300" s="91"/>
      <c r="I300" s="91"/>
      <c r="J300" s="92"/>
    </row>
    <row r="301" spans="5:10">
      <c r="E301" s="91"/>
      <c r="F301" s="91"/>
      <c r="G301" s="91"/>
      <c r="H301" s="91"/>
      <c r="I301" s="91"/>
      <c r="J301" s="92"/>
    </row>
    <row r="302" spans="5:10">
      <c r="E302" s="91"/>
      <c r="F302" s="91"/>
      <c r="G302" s="91"/>
      <c r="H302" s="91"/>
      <c r="I302" s="91"/>
      <c r="J302" s="92"/>
    </row>
    <row r="303" spans="5:10">
      <c r="E303" s="91"/>
      <c r="F303" s="91"/>
      <c r="G303" s="91"/>
      <c r="H303" s="91"/>
      <c r="I303" s="91"/>
      <c r="J303" s="92"/>
    </row>
    <row r="304" spans="5:10">
      <c r="E304" s="91"/>
      <c r="F304" s="91"/>
      <c r="G304" s="91"/>
      <c r="H304" s="91"/>
      <c r="I304" s="91"/>
      <c r="J304" s="92"/>
    </row>
    <row r="305" spans="5:10">
      <c r="E305" s="91"/>
      <c r="F305" s="91"/>
      <c r="G305" s="91"/>
      <c r="H305" s="91"/>
      <c r="I305" s="91"/>
      <c r="J305" s="92"/>
    </row>
    <row r="306" spans="5:10">
      <c r="E306" s="91"/>
      <c r="F306" s="91"/>
      <c r="G306" s="91"/>
      <c r="H306" s="91"/>
      <c r="I306" s="91"/>
      <c r="J306" s="92"/>
    </row>
    <row r="307" spans="5:10">
      <c r="E307" s="91"/>
      <c r="F307" s="91"/>
      <c r="G307" s="91"/>
      <c r="H307" s="91"/>
      <c r="I307" s="91"/>
      <c r="J307" s="92"/>
    </row>
    <row r="308" spans="5:10">
      <c r="E308" s="91"/>
      <c r="F308" s="91"/>
      <c r="G308" s="91"/>
      <c r="H308" s="91"/>
      <c r="I308" s="91"/>
      <c r="J308" s="92"/>
    </row>
    <row r="309" spans="5:10">
      <c r="E309" s="91"/>
      <c r="F309" s="91"/>
      <c r="G309" s="91"/>
      <c r="H309" s="91"/>
      <c r="I309" s="91"/>
      <c r="J309" s="92"/>
    </row>
    <row r="310" spans="5:10">
      <c r="E310" s="91"/>
      <c r="F310" s="91"/>
      <c r="G310" s="91"/>
      <c r="H310" s="91"/>
      <c r="I310" s="91"/>
      <c r="J310" s="92"/>
    </row>
    <row r="311" spans="5:10">
      <c r="E311" s="91"/>
      <c r="F311" s="91"/>
      <c r="G311" s="91"/>
      <c r="H311" s="91"/>
      <c r="I311" s="91"/>
      <c r="J311" s="92"/>
    </row>
    <row r="312" spans="5:10">
      <c r="E312" s="91"/>
      <c r="F312" s="91"/>
      <c r="G312" s="91"/>
      <c r="H312" s="91"/>
      <c r="I312" s="91"/>
      <c r="J312" s="92"/>
    </row>
    <row r="313" spans="5:10">
      <c r="E313" s="91"/>
      <c r="F313" s="91"/>
      <c r="G313" s="91"/>
      <c r="H313" s="91"/>
      <c r="I313" s="91"/>
      <c r="J313" s="92"/>
    </row>
    <row r="314" spans="5:10">
      <c r="E314" s="91"/>
      <c r="F314" s="91"/>
      <c r="G314" s="91"/>
      <c r="H314" s="91"/>
      <c r="I314" s="91"/>
      <c r="J314" s="92"/>
    </row>
    <row r="315" spans="5:10">
      <c r="E315" s="91"/>
      <c r="F315" s="91"/>
      <c r="G315" s="91"/>
      <c r="H315" s="91"/>
      <c r="I315" s="91"/>
      <c r="J315" s="92"/>
    </row>
    <row r="316" spans="5:10">
      <c r="E316" s="91"/>
      <c r="F316" s="91"/>
      <c r="G316" s="91"/>
      <c r="H316" s="91"/>
      <c r="I316" s="91"/>
      <c r="J316" s="92"/>
    </row>
    <row r="317" spans="5:10">
      <c r="E317" s="91"/>
      <c r="F317" s="91"/>
      <c r="G317" s="91"/>
      <c r="H317" s="91"/>
      <c r="I317" s="91"/>
      <c r="J317" s="92"/>
    </row>
    <row r="318" spans="5:10">
      <c r="E318" s="91"/>
      <c r="F318" s="91"/>
      <c r="G318" s="91"/>
      <c r="H318" s="91"/>
      <c r="I318" s="91"/>
      <c r="J318" s="92"/>
    </row>
    <row r="319" spans="5:10">
      <c r="E319" s="91"/>
      <c r="F319" s="91"/>
      <c r="G319" s="91"/>
      <c r="H319" s="91"/>
      <c r="I319" s="91"/>
      <c r="J319" s="92"/>
    </row>
    <row r="320" spans="5:10">
      <c r="E320" s="91"/>
      <c r="F320" s="91"/>
      <c r="G320" s="91"/>
      <c r="H320" s="91"/>
      <c r="I320" s="91"/>
      <c r="J320" s="92"/>
    </row>
    <row r="321" spans="5:10">
      <c r="E321" s="91"/>
      <c r="F321" s="91"/>
      <c r="G321" s="91"/>
      <c r="H321" s="91"/>
      <c r="I321" s="91"/>
      <c r="J321" s="92"/>
    </row>
    <row r="322" spans="5:10">
      <c r="E322" s="91"/>
      <c r="F322" s="91"/>
      <c r="G322" s="91"/>
      <c r="H322" s="91"/>
      <c r="I322" s="91"/>
      <c r="J322" s="92"/>
    </row>
    <row r="323" spans="5:10">
      <c r="E323" s="91"/>
      <c r="F323" s="91"/>
      <c r="G323" s="91"/>
      <c r="H323" s="91"/>
      <c r="I323" s="91"/>
      <c r="J323" s="92"/>
    </row>
    <row r="324" spans="5:10">
      <c r="E324" s="91"/>
      <c r="F324" s="91"/>
      <c r="G324" s="91"/>
      <c r="H324" s="91"/>
      <c r="I324" s="91"/>
      <c r="J324" s="92"/>
    </row>
    <row r="325" spans="5:10">
      <c r="E325" s="91"/>
      <c r="F325" s="91"/>
      <c r="G325" s="91"/>
      <c r="H325" s="91"/>
      <c r="I325" s="91"/>
      <c r="J325" s="92"/>
    </row>
    <row r="326" spans="5:10">
      <c r="E326" s="91"/>
      <c r="F326" s="91"/>
      <c r="G326" s="91"/>
      <c r="H326" s="91"/>
      <c r="I326" s="91"/>
      <c r="J326" s="92"/>
    </row>
    <row r="327" spans="5:10">
      <c r="E327" s="91"/>
      <c r="F327" s="91"/>
      <c r="G327" s="91"/>
      <c r="H327" s="91"/>
      <c r="I327" s="91"/>
      <c r="J327" s="92"/>
    </row>
    <row r="328" spans="5:10">
      <c r="E328" s="91"/>
      <c r="F328" s="91"/>
      <c r="G328" s="91"/>
      <c r="H328" s="91"/>
      <c r="I328" s="91"/>
      <c r="J328" s="92"/>
    </row>
    <row r="329" spans="5:10">
      <c r="E329" s="91"/>
      <c r="F329" s="91"/>
      <c r="G329" s="91"/>
      <c r="H329" s="91"/>
      <c r="I329" s="91"/>
      <c r="J329" s="92"/>
    </row>
    <row r="330" spans="5:10">
      <c r="E330" s="91"/>
      <c r="F330" s="91"/>
      <c r="G330" s="91"/>
      <c r="H330" s="91"/>
      <c r="I330" s="91"/>
      <c r="J330" s="92"/>
    </row>
    <row r="331" spans="5:10">
      <c r="E331" s="91"/>
      <c r="F331" s="91"/>
      <c r="G331" s="91"/>
      <c r="H331" s="91"/>
      <c r="I331" s="91"/>
      <c r="J331" s="92"/>
    </row>
    <row r="332" spans="5:10">
      <c r="E332" s="91"/>
      <c r="F332" s="91"/>
      <c r="G332" s="91"/>
      <c r="H332" s="91"/>
      <c r="I332" s="91"/>
      <c r="J332" s="92"/>
    </row>
    <row r="333" spans="5:10">
      <c r="E333" s="91"/>
      <c r="F333" s="91"/>
      <c r="G333" s="91"/>
      <c r="H333" s="91"/>
      <c r="I333" s="91"/>
      <c r="J333" s="92"/>
    </row>
    <row r="334" spans="5:10">
      <c r="E334" s="91"/>
      <c r="F334" s="91"/>
      <c r="G334" s="91"/>
      <c r="H334" s="91"/>
      <c r="I334" s="91"/>
      <c r="J334" s="92"/>
    </row>
    <row r="335" spans="5:10">
      <c r="E335" s="91"/>
      <c r="F335" s="91"/>
      <c r="G335" s="91"/>
      <c r="H335" s="91"/>
      <c r="I335" s="91"/>
      <c r="J335" s="92"/>
    </row>
    <row r="336" spans="5:10">
      <c r="E336" s="91"/>
      <c r="F336" s="91"/>
      <c r="G336" s="91"/>
      <c r="H336" s="91"/>
      <c r="I336" s="91"/>
      <c r="J336" s="92"/>
    </row>
    <row r="337" spans="5:10">
      <c r="E337" s="91"/>
      <c r="F337" s="91"/>
      <c r="G337" s="91"/>
      <c r="H337" s="91"/>
      <c r="I337" s="91"/>
      <c r="J337" s="92"/>
    </row>
    <row r="338" spans="5:10">
      <c r="E338" s="91"/>
      <c r="F338" s="91"/>
      <c r="G338" s="91"/>
      <c r="H338" s="91"/>
      <c r="I338" s="91"/>
      <c r="J338" s="92"/>
    </row>
    <row r="339" spans="5:10">
      <c r="E339" s="91"/>
      <c r="F339" s="91"/>
      <c r="G339" s="91"/>
      <c r="H339" s="91"/>
      <c r="I339" s="91"/>
      <c r="J339" s="92"/>
    </row>
    <row r="340" spans="5:10">
      <c r="E340" s="91"/>
      <c r="F340" s="91"/>
      <c r="G340" s="91"/>
      <c r="H340" s="91"/>
      <c r="I340" s="91"/>
      <c r="J340" s="92"/>
    </row>
    <row r="341" spans="5:10">
      <c r="E341" s="91"/>
      <c r="F341" s="91"/>
      <c r="G341" s="91"/>
      <c r="H341" s="91"/>
      <c r="I341" s="91"/>
      <c r="J341" s="92"/>
    </row>
    <row r="342" spans="5:10">
      <c r="E342" s="91"/>
      <c r="F342" s="91"/>
      <c r="G342" s="91"/>
      <c r="H342" s="91"/>
      <c r="I342" s="91"/>
      <c r="J342" s="92"/>
    </row>
    <row r="343" spans="5:10">
      <c r="E343" s="91"/>
      <c r="F343" s="91"/>
      <c r="G343" s="91"/>
      <c r="H343" s="91"/>
      <c r="I343" s="91"/>
      <c r="J343" s="92"/>
    </row>
    <row r="344" spans="5:10">
      <c r="E344" s="91"/>
      <c r="F344" s="91"/>
      <c r="G344" s="91"/>
      <c r="H344" s="91"/>
      <c r="I344" s="91"/>
      <c r="J344" s="92"/>
    </row>
    <row r="345" spans="5:10">
      <c r="E345" s="91"/>
      <c r="F345" s="91"/>
      <c r="G345" s="91"/>
      <c r="H345" s="91"/>
      <c r="I345" s="91"/>
      <c r="J345" s="92"/>
    </row>
    <row r="346" spans="5:10">
      <c r="E346" s="91"/>
      <c r="F346" s="91"/>
      <c r="G346" s="91"/>
      <c r="H346" s="91"/>
      <c r="I346" s="91"/>
      <c r="J346" s="92"/>
    </row>
    <row r="347" spans="5:10">
      <c r="E347" s="91"/>
      <c r="F347" s="91"/>
      <c r="G347" s="91"/>
      <c r="H347" s="91"/>
      <c r="I347" s="91"/>
      <c r="J347" s="92"/>
    </row>
    <row r="348" spans="5:10">
      <c r="E348" s="91"/>
      <c r="F348" s="91"/>
      <c r="G348" s="91"/>
      <c r="H348" s="91"/>
      <c r="I348" s="91"/>
      <c r="J348" s="92"/>
    </row>
    <row r="349" spans="5:10">
      <c r="E349" s="91"/>
      <c r="F349" s="91"/>
      <c r="G349" s="91"/>
      <c r="H349" s="91"/>
      <c r="I349" s="91"/>
      <c r="J349" s="92"/>
    </row>
    <row r="350" spans="5:10">
      <c r="E350" s="91"/>
      <c r="F350" s="91"/>
      <c r="G350" s="91"/>
      <c r="H350" s="91"/>
      <c r="I350" s="91"/>
      <c r="J350" s="92"/>
    </row>
    <row r="351" spans="5:10">
      <c r="E351" s="91"/>
      <c r="F351" s="91"/>
      <c r="G351" s="91"/>
      <c r="H351" s="91"/>
      <c r="I351" s="91"/>
      <c r="J351" s="92"/>
    </row>
    <row r="352" spans="5:10">
      <c r="E352" s="91"/>
      <c r="F352" s="91"/>
      <c r="G352" s="91"/>
      <c r="H352" s="91"/>
      <c r="I352" s="91"/>
      <c r="J352" s="92"/>
    </row>
    <row r="353" spans="5:10">
      <c r="E353" s="91"/>
      <c r="F353" s="91"/>
      <c r="G353" s="91"/>
      <c r="H353" s="91"/>
      <c r="I353" s="91"/>
      <c r="J353" s="92"/>
    </row>
    <row r="354" spans="5:10">
      <c r="E354" s="91"/>
      <c r="F354" s="91"/>
      <c r="G354" s="91"/>
      <c r="H354" s="91"/>
      <c r="I354" s="91"/>
      <c r="J354" s="92"/>
    </row>
    <row r="355" spans="5:10">
      <c r="E355" s="91"/>
      <c r="F355" s="91"/>
      <c r="G355" s="91"/>
      <c r="H355" s="91"/>
      <c r="I355" s="91"/>
      <c r="J355" s="92"/>
    </row>
    <row r="356" spans="5:10">
      <c r="E356" s="91"/>
      <c r="F356" s="91"/>
      <c r="G356" s="91"/>
      <c r="H356" s="91"/>
      <c r="I356" s="91"/>
      <c r="J356" s="92"/>
    </row>
    <row r="357" spans="5:10">
      <c r="E357" s="91"/>
      <c r="F357" s="91"/>
      <c r="G357" s="91"/>
      <c r="H357" s="91"/>
      <c r="I357" s="91"/>
      <c r="J357" s="92"/>
    </row>
    <row r="358" spans="5:10">
      <c r="E358" s="91"/>
      <c r="F358" s="91"/>
      <c r="G358" s="91"/>
      <c r="H358" s="91"/>
      <c r="I358" s="91"/>
      <c r="J358" s="92"/>
    </row>
    <row r="359" spans="5:10">
      <c r="E359" s="91"/>
      <c r="F359" s="91"/>
      <c r="G359" s="91"/>
      <c r="H359" s="91"/>
      <c r="I359" s="91"/>
      <c r="J359" s="92"/>
    </row>
    <row r="360" spans="5:10">
      <c r="E360" s="91"/>
      <c r="F360" s="91"/>
      <c r="G360" s="91"/>
      <c r="H360" s="91"/>
      <c r="I360" s="91"/>
      <c r="J360" s="92"/>
    </row>
    <row r="361" spans="5:10">
      <c r="E361" s="91"/>
      <c r="F361" s="91"/>
      <c r="G361" s="91"/>
      <c r="H361" s="91"/>
      <c r="I361" s="91"/>
      <c r="J361" s="92"/>
    </row>
    <row r="362" spans="5:10">
      <c r="E362" s="91"/>
      <c r="F362" s="91"/>
      <c r="G362" s="91"/>
      <c r="H362" s="91"/>
      <c r="I362" s="91"/>
      <c r="J362" s="92"/>
    </row>
    <row r="363" spans="5:10">
      <c r="E363" s="91"/>
      <c r="F363" s="91"/>
      <c r="G363" s="91"/>
      <c r="H363" s="91"/>
      <c r="I363" s="91"/>
      <c r="J363" s="92"/>
    </row>
    <row r="364" spans="5:10">
      <c r="E364" s="91"/>
      <c r="F364" s="91"/>
      <c r="G364" s="91"/>
      <c r="H364" s="91"/>
      <c r="I364" s="91"/>
      <c r="J364" s="92"/>
    </row>
    <row r="365" spans="5:10">
      <c r="E365" s="91"/>
      <c r="F365" s="91"/>
      <c r="G365" s="91"/>
      <c r="H365" s="91"/>
      <c r="I365" s="91"/>
      <c r="J365" s="92"/>
    </row>
    <row r="366" spans="5:10">
      <c r="E366" s="91"/>
      <c r="F366" s="91"/>
      <c r="G366" s="91"/>
      <c r="H366" s="91"/>
      <c r="I366" s="91"/>
      <c r="J366" s="92"/>
    </row>
    <row r="367" spans="5:10">
      <c r="E367" s="91"/>
      <c r="F367" s="91"/>
      <c r="G367" s="91"/>
      <c r="H367" s="91"/>
      <c r="I367" s="91"/>
      <c r="J367" s="92"/>
    </row>
    <row r="368" spans="5:10">
      <c r="E368" s="91"/>
      <c r="F368" s="91"/>
      <c r="G368" s="91"/>
      <c r="H368" s="91"/>
      <c r="I368" s="91"/>
      <c r="J368" s="92"/>
    </row>
    <row r="369" spans="5:10">
      <c r="E369" s="91"/>
      <c r="F369" s="91"/>
      <c r="G369" s="91"/>
      <c r="H369" s="91"/>
      <c r="I369" s="91"/>
      <c r="J369" s="92"/>
    </row>
    <row r="370" spans="5:10">
      <c r="E370" s="91"/>
      <c r="F370" s="91"/>
      <c r="G370" s="91"/>
      <c r="H370" s="91"/>
      <c r="I370" s="91"/>
      <c r="J370" s="92"/>
    </row>
    <row r="371" spans="5:10">
      <c r="E371" s="91"/>
      <c r="F371" s="91"/>
      <c r="G371" s="91"/>
      <c r="H371" s="91"/>
      <c r="I371" s="91"/>
      <c r="J371" s="92"/>
    </row>
    <row r="372" spans="5:10">
      <c r="E372" s="91"/>
      <c r="F372" s="91"/>
      <c r="G372" s="91"/>
      <c r="H372" s="91"/>
      <c r="I372" s="91"/>
      <c r="J372" s="92"/>
    </row>
    <row r="373" spans="5:10">
      <c r="E373" s="91"/>
      <c r="F373" s="91"/>
      <c r="G373" s="91"/>
      <c r="H373" s="91"/>
      <c r="I373" s="91"/>
      <c r="J373" s="92"/>
    </row>
    <row r="374" spans="5:10">
      <c r="E374" s="91"/>
      <c r="F374" s="91"/>
      <c r="G374" s="91"/>
      <c r="H374" s="91"/>
      <c r="I374" s="91"/>
      <c r="J374" s="92"/>
    </row>
    <row r="375" spans="5:10">
      <c r="E375" s="91"/>
      <c r="F375" s="91"/>
      <c r="G375" s="91"/>
      <c r="H375" s="91"/>
      <c r="I375" s="91"/>
      <c r="J375" s="92"/>
    </row>
    <row r="376" spans="5:10">
      <c r="E376" s="91"/>
      <c r="F376" s="91"/>
      <c r="G376" s="91"/>
      <c r="H376" s="91"/>
      <c r="I376" s="91"/>
      <c r="J376" s="92"/>
    </row>
    <row r="377" spans="5:10">
      <c r="E377" s="91"/>
      <c r="F377" s="91"/>
      <c r="G377" s="91"/>
      <c r="H377" s="91"/>
      <c r="I377" s="91"/>
      <c r="J377" s="92"/>
    </row>
    <row r="378" spans="5:10">
      <c r="E378" s="91"/>
      <c r="F378" s="91"/>
      <c r="G378" s="91"/>
      <c r="H378" s="91"/>
      <c r="I378" s="91"/>
      <c r="J378" s="92"/>
    </row>
    <row r="379" spans="5:10">
      <c r="E379" s="91"/>
      <c r="F379" s="91"/>
      <c r="G379" s="91"/>
      <c r="H379" s="91"/>
      <c r="I379" s="91"/>
      <c r="J379" s="92"/>
    </row>
    <row r="380" spans="5:10">
      <c r="E380" s="91"/>
      <c r="F380" s="91"/>
      <c r="G380" s="91"/>
      <c r="H380" s="91"/>
      <c r="I380" s="91"/>
      <c r="J380" s="92"/>
    </row>
    <row r="381" spans="5:10">
      <c r="E381" s="91"/>
      <c r="F381" s="91"/>
      <c r="G381" s="91"/>
      <c r="H381" s="91"/>
      <c r="I381" s="91"/>
      <c r="J381" s="92"/>
    </row>
    <row r="382" spans="5:10">
      <c r="E382" s="91"/>
      <c r="F382" s="91"/>
      <c r="G382" s="91"/>
      <c r="H382" s="91"/>
      <c r="I382" s="91"/>
      <c r="J382" s="92"/>
    </row>
    <row r="383" spans="5:10">
      <c r="E383" s="91"/>
      <c r="F383" s="91"/>
      <c r="G383" s="91"/>
      <c r="H383" s="91"/>
      <c r="I383" s="91"/>
      <c r="J383" s="92"/>
    </row>
    <row r="384" spans="5:10">
      <c r="E384" s="91"/>
      <c r="F384" s="91"/>
      <c r="G384" s="91"/>
      <c r="H384" s="91"/>
      <c r="I384" s="91"/>
      <c r="J384" s="92"/>
    </row>
    <row r="385" spans="5:10">
      <c r="E385" s="91"/>
      <c r="F385" s="91"/>
      <c r="G385" s="91"/>
      <c r="H385" s="91"/>
      <c r="I385" s="91"/>
      <c r="J385" s="92"/>
    </row>
    <row r="386" spans="5:10">
      <c r="E386" s="91"/>
      <c r="F386" s="91"/>
      <c r="G386" s="91"/>
      <c r="H386" s="91"/>
      <c r="I386" s="91"/>
      <c r="J386" s="92"/>
    </row>
    <row r="387" spans="5:10">
      <c r="E387" s="91"/>
      <c r="F387" s="91"/>
      <c r="G387" s="91"/>
      <c r="H387" s="91"/>
      <c r="I387" s="91"/>
      <c r="J387" s="92"/>
    </row>
    <row r="388" spans="5:10">
      <c r="E388" s="91"/>
      <c r="F388" s="91"/>
      <c r="G388" s="91"/>
      <c r="H388" s="91"/>
      <c r="I388" s="91"/>
      <c r="J388" s="92"/>
    </row>
    <row r="389" spans="5:10">
      <c r="E389" s="91"/>
      <c r="F389" s="91"/>
      <c r="G389" s="91"/>
      <c r="H389" s="91"/>
      <c r="I389" s="91"/>
      <c r="J389" s="92"/>
    </row>
    <row r="390" spans="5:10">
      <c r="E390" s="91"/>
      <c r="F390" s="91"/>
      <c r="G390" s="91"/>
      <c r="H390" s="91"/>
      <c r="I390" s="91"/>
      <c r="J390" s="92"/>
    </row>
    <row r="391" spans="5:10">
      <c r="E391" s="91"/>
      <c r="F391" s="91"/>
      <c r="G391" s="91"/>
      <c r="H391" s="91"/>
      <c r="I391" s="91"/>
      <c r="J391" s="92"/>
    </row>
    <row r="392" spans="5:10">
      <c r="E392" s="91"/>
      <c r="F392" s="91"/>
      <c r="G392" s="91"/>
      <c r="H392" s="91"/>
      <c r="I392" s="91"/>
      <c r="J392" s="92"/>
    </row>
    <row r="393" spans="5:10">
      <c r="E393" s="91"/>
      <c r="F393" s="91"/>
      <c r="G393" s="91"/>
      <c r="H393" s="91"/>
      <c r="I393" s="91"/>
      <c r="J393" s="92"/>
    </row>
    <row r="394" spans="5:10">
      <c r="E394" s="91"/>
      <c r="F394" s="91"/>
      <c r="G394" s="91"/>
      <c r="H394" s="91"/>
      <c r="I394" s="91"/>
      <c r="J394" s="92"/>
    </row>
    <row r="395" spans="5:10">
      <c r="E395" s="91"/>
      <c r="F395" s="91"/>
      <c r="G395" s="91"/>
      <c r="H395" s="91"/>
      <c r="I395" s="91"/>
      <c r="J395" s="92"/>
    </row>
    <row r="396" spans="5:10">
      <c r="E396" s="91"/>
      <c r="F396" s="91"/>
      <c r="G396" s="91"/>
      <c r="H396" s="91"/>
      <c r="I396" s="91"/>
      <c r="J396" s="92"/>
    </row>
    <row r="397" spans="5:10">
      <c r="E397" s="91"/>
      <c r="F397" s="91"/>
      <c r="G397" s="91"/>
      <c r="H397" s="91"/>
      <c r="I397" s="91"/>
      <c r="J397" s="92"/>
    </row>
    <row r="398" spans="5:10">
      <c r="E398" s="91"/>
      <c r="F398" s="91"/>
      <c r="G398" s="91"/>
      <c r="H398" s="91"/>
      <c r="I398" s="91"/>
      <c r="J398" s="92"/>
    </row>
    <row r="399" spans="5:10">
      <c r="E399" s="91"/>
      <c r="F399" s="91"/>
      <c r="G399" s="91"/>
      <c r="H399" s="91"/>
      <c r="I399" s="91"/>
      <c r="J399" s="92"/>
    </row>
    <row r="400" spans="5:10">
      <c r="E400" s="91"/>
      <c r="F400" s="91"/>
      <c r="G400" s="91"/>
      <c r="H400" s="91"/>
      <c r="I400" s="91"/>
      <c r="J400" s="92"/>
    </row>
    <row r="401" spans="5:10">
      <c r="E401" s="91"/>
      <c r="F401" s="91"/>
      <c r="G401" s="91"/>
      <c r="H401" s="91"/>
      <c r="I401" s="91"/>
      <c r="J401" s="92"/>
    </row>
    <row r="402" spans="5:10">
      <c r="E402" s="91"/>
      <c r="F402" s="91"/>
      <c r="G402" s="91"/>
      <c r="H402" s="91"/>
      <c r="I402" s="91"/>
      <c r="J402" s="92"/>
    </row>
    <row r="403" spans="5:10">
      <c r="E403" s="91"/>
      <c r="F403" s="91"/>
      <c r="G403" s="91"/>
      <c r="H403" s="91"/>
      <c r="I403" s="91"/>
      <c r="J403" s="92"/>
    </row>
    <row r="404" spans="5:10">
      <c r="E404" s="91"/>
      <c r="F404" s="91"/>
      <c r="G404" s="91"/>
      <c r="H404" s="91"/>
      <c r="I404" s="91"/>
      <c r="J404" s="92"/>
    </row>
    <row r="405" spans="5:10">
      <c r="E405" s="91"/>
      <c r="F405" s="91"/>
      <c r="G405" s="91"/>
      <c r="H405" s="91"/>
      <c r="I405" s="91"/>
      <c r="J405" s="92"/>
    </row>
    <row r="406" spans="5:10">
      <c r="E406" s="91"/>
      <c r="F406" s="91"/>
      <c r="G406" s="91"/>
      <c r="H406" s="91"/>
      <c r="I406" s="91"/>
      <c r="J406" s="92"/>
    </row>
    <row r="407" spans="5:10">
      <c r="E407" s="91"/>
      <c r="F407" s="91"/>
      <c r="G407" s="91"/>
      <c r="H407" s="91"/>
      <c r="I407" s="91"/>
      <c r="J407" s="92"/>
    </row>
    <row r="408" spans="5:10">
      <c r="E408" s="91"/>
      <c r="F408" s="91"/>
      <c r="G408" s="91"/>
      <c r="H408" s="91"/>
      <c r="I408" s="91"/>
      <c r="J408" s="92"/>
    </row>
    <row r="409" spans="5:10">
      <c r="E409" s="91"/>
      <c r="F409" s="91"/>
      <c r="G409" s="91"/>
      <c r="H409" s="91"/>
      <c r="I409" s="91"/>
      <c r="J409" s="92"/>
    </row>
    <row r="410" spans="5:10">
      <c r="E410" s="91"/>
      <c r="F410" s="91"/>
      <c r="G410" s="91"/>
      <c r="H410" s="91"/>
      <c r="I410" s="91"/>
      <c r="J410" s="92"/>
    </row>
    <row r="411" spans="5:10">
      <c r="E411" s="91"/>
      <c r="F411" s="91"/>
      <c r="G411" s="91"/>
      <c r="H411" s="91"/>
      <c r="I411" s="91"/>
      <c r="J411" s="92"/>
    </row>
    <row r="412" spans="5:10">
      <c r="E412" s="91"/>
      <c r="F412" s="91"/>
      <c r="G412" s="91"/>
      <c r="H412" s="91"/>
      <c r="I412" s="91"/>
      <c r="J412" s="92"/>
    </row>
    <row r="413" spans="5:10">
      <c r="E413" s="91"/>
      <c r="F413" s="91"/>
      <c r="G413" s="91"/>
      <c r="H413" s="91"/>
      <c r="I413" s="91"/>
      <c r="J413" s="92"/>
    </row>
    <row r="414" spans="5:10">
      <c r="E414" s="91"/>
      <c r="F414" s="91"/>
      <c r="G414" s="91"/>
      <c r="H414" s="91"/>
      <c r="I414" s="91"/>
      <c r="J414" s="92"/>
    </row>
    <row r="415" spans="5:10">
      <c r="E415" s="91"/>
      <c r="F415" s="91"/>
      <c r="G415" s="91"/>
      <c r="H415" s="91"/>
      <c r="I415" s="91"/>
      <c r="J415" s="92"/>
    </row>
    <row r="416" spans="5:10">
      <c r="E416" s="91"/>
      <c r="F416" s="91"/>
      <c r="G416" s="91"/>
      <c r="H416" s="91"/>
      <c r="I416" s="91"/>
      <c r="J416" s="92"/>
    </row>
    <row r="417" spans="5:10">
      <c r="E417" s="91"/>
      <c r="F417" s="91"/>
      <c r="G417" s="91"/>
      <c r="H417" s="91"/>
      <c r="I417" s="91"/>
      <c r="J417" s="92"/>
    </row>
    <row r="418" spans="5:10">
      <c r="E418" s="91"/>
      <c r="F418" s="91"/>
      <c r="G418" s="91"/>
      <c r="H418" s="91"/>
      <c r="I418" s="91"/>
      <c r="J418" s="92"/>
    </row>
    <row r="419" spans="5:10">
      <c r="E419" s="91"/>
      <c r="F419" s="91"/>
      <c r="G419" s="91"/>
      <c r="H419" s="91"/>
      <c r="I419" s="91"/>
      <c r="J419" s="92"/>
    </row>
    <row r="420" spans="5:10">
      <c r="E420" s="91"/>
      <c r="F420" s="91"/>
      <c r="G420" s="91"/>
      <c r="H420" s="91"/>
      <c r="I420" s="91"/>
      <c r="J420" s="92"/>
    </row>
    <row r="421" spans="5:10">
      <c r="E421" s="91"/>
      <c r="F421" s="91"/>
      <c r="G421" s="91"/>
      <c r="H421" s="91"/>
      <c r="I421" s="91"/>
      <c r="J421" s="92"/>
    </row>
    <row r="422" spans="5:10">
      <c r="E422" s="91"/>
      <c r="F422" s="91"/>
      <c r="G422" s="91"/>
      <c r="H422" s="91"/>
      <c r="I422" s="91"/>
      <c r="J422" s="92"/>
    </row>
    <row r="423" spans="5:10">
      <c r="E423" s="91"/>
      <c r="F423" s="91"/>
      <c r="G423" s="91"/>
      <c r="H423" s="91"/>
      <c r="I423" s="91"/>
      <c r="J423" s="92"/>
    </row>
    <row r="424" spans="5:10">
      <c r="E424" s="91"/>
      <c r="F424" s="91"/>
      <c r="G424" s="91"/>
      <c r="H424" s="91"/>
      <c r="I424" s="91"/>
      <c r="J424" s="92"/>
    </row>
    <row r="425" spans="5:10">
      <c r="E425" s="91"/>
      <c r="F425" s="91"/>
      <c r="G425" s="91"/>
      <c r="H425" s="91"/>
      <c r="I425" s="91"/>
      <c r="J425" s="92"/>
    </row>
    <row r="426" spans="5:10">
      <c r="E426" s="91"/>
      <c r="F426" s="91"/>
      <c r="G426" s="91"/>
      <c r="H426" s="91"/>
      <c r="I426" s="91"/>
      <c r="J426" s="92"/>
    </row>
    <row r="427" spans="5:10">
      <c r="E427" s="91"/>
      <c r="F427" s="91"/>
      <c r="G427" s="91"/>
      <c r="H427" s="91"/>
      <c r="I427" s="91"/>
      <c r="J427" s="92"/>
    </row>
    <row r="428" spans="5:10">
      <c r="E428" s="91"/>
      <c r="F428" s="91"/>
      <c r="G428" s="91"/>
      <c r="H428" s="91"/>
      <c r="I428" s="91"/>
      <c r="J428" s="92"/>
    </row>
    <row r="429" spans="5:10">
      <c r="E429" s="91"/>
      <c r="F429" s="91"/>
      <c r="G429" s="91"/>
      <c r="H429" s="91"/>
      <c r="I429" s="91"/>
      <c r="J429" s="92"/>
    </row>
    <row r="430" spans="5:10">
      <c r="E430" s="91"/>
      <c r="F430" s="91"/>
      <c r="G430" s="91"/>
      <c r="H430" s="91"/>
      <c r="I430" s="91"/>
      <c r="J430" s="92"/>
    </row>
    <row r="431" spans="5:10">
      <c r="E431" s="91"/>
      <c r="F431" s="91"/>
      <c r="G431" s="91"/>
      <c r="H431" s="91"/>
      <c r="I431" s="91"/>
      <c r="J431" s="92"/>
    </row>
    <row r="432" spans="5:10">
      <c r="E432" s="91"/>
      <c r="F432" s="91"/>
      <c r="G432" s="91"/>
      <c r="H432" s="91"/>
      <c r="I432" s="91"/>
      <c r="J432" s="92"/>
    </row>
    <row r="433" spans="5:10">
      <c r="E433" s="91"/>
      <c r="F433" s="91"/>
      <c r="G433" s="91"/>
      <c r="H433" s="91"/>
      <c r="I433" s="91"/>
      <c r="J433" s="92"/>
    </row>
    <row r="434" spans="5:10">
      <c r="E434" s="91"/>
      <c r="F434" s="91"/>
      <c r="G434" s="91"/>
      <c r="H434" s="91"/>
      <c r="I434" s="91"/>
      <c r="J434" s="92"/>
    </row>
    <row r="435" spans="5:10">
      <c r="E435" s="91"/>
      <c r="F435" s="91"/>
      <c r="G435" s="91"/>
      <c r="H435" s="91"/>
      <c r="I435" s="91"/>
      <c r="J435" s="92"/>
    </row>
    <row r="436" spans="5:10">
      <c r="E436" s="91"/>
      <c r="F436" s="91"/>
      <c r="G436" s="91"/>
      <c r="H436" s="91"/>
      <c r="I436" s="91"/>
      <c r="J436" s="92"/>
    </row>
    <row r="437" spans="5:10">
      <c r="E437" s="91"/>
      <c r="F437" s="91"/>
      <c r="G437" s="91"/>
      <c r="H437" s="91"/>
      <c r="I437" s="91"/>
      <c r="J437" s="92"/>
    </row>
    <row r="438" spans="5:10">
      <c r="E438" s="91"/>
      <c r="F438" s="91"/>
      <c r="G438" s="91"/>
      <c r="H438" s="91"/>
      <c r="I438" s="91"/>
      <c r="J438" s="92"/>
    </row>
    <row r="439" spans="5:10">
      <c r="E439" s="91"/>
      <c r="F439" s="91"/>
      <c r="G439" s="91"/>
      <c r="H439" s="91"/>
      <c r="I439" s="91"/>
      <c r="J439" s="92"/>
    </row>
    <row r="440" spans="5:10">
      <c r="E440" s="91"/>
      <c r="F440" s="91"/>
      <c r="G440" s="91"/>
      <c r="H440" s="91"/>
      <c r="I440" s="91"/>
      <c r="J440" s="92"/>
    </row>
    <row r="441" spans="5:10">
      <c r="E441" s="91"/>
      <c r="F441" s="91"/>
      <c r="G441" s="91"/>
      <c r="H441" s="91"/>
      <c r="I441" s="91"/>
      <c r="J441" s="92"/>
    </row>
    <row r="442" spans="5:10">
      <c r="E442" s="91"/>
      <c r="F442" s="91"/>
      <c r="G442" s="91"/>
      <c r="H442" s="91"/>
      <c r="I442" s="91"/>
      <c r="J442" s="92"/>
    </row>
    <row r="443" spans="5:10">
      <c r="E443" s="91"/>
      <c r="F443" s="91"/>
      <c r="G443" s="91"/>
      <c r="H443" s="91"/>
      <c r="I443" s="91"/>
      <c r="J443" s="92"/>
    </row>
    <row r="444" spans="5:10">
      <c r="E444" s="91"/>
      <c r="F444" s="91"/>
      <c r="G444" s="91"/>
      <c r="H444" s="91"/>
      <c r="I444" s="91"/>
      <c r="J444" s="92"/>
    </row>
    <row r="445" spans="5:10">
      <c r="E445" s="91"/>
      <c r="F445" s="91"/>
      <c r="G445" s="91"/>
      <c r="H445" s="91"/>
      <c r="I445" s="91"/>
      <c r="J445" s="92"/>
    </row>
    <row r="446" spans="5:10">
      <c r="E446" s="91"/>
      <c r="F446" s="91"/>
      <c r="G446" s="91"/>
      <c r="H446" s="91"/>
      <c r="I446" s="91"/>
      <c r="J446" s="92"/>
    </row>
    <row r="447" spans="5:10">
      <c r="E447" s="91"/>
      <c r="F447" s="91"/>
      <c r="G447" s="91"/>
      <c r="H447" s="91"/>
      <c r="I447" s="91"/>
      <c r="J447" s="92"/>
    </row>
    <row r="448" spans="5:10">
      <c r="E448" s="91"/>
      <c r="F448" s="91"/>
      <c r="G448" s="91"/>
      <c r="H448" s="91"/>
      <c r="I448" s="91"/>
      <c r="J448" s="92"/>
    </row>
    <row r="449" spans="5:10">
      <c r="E449" s="91"/>
      <c r="F449" s="91"/>
      <c r="G449" s="91"/>
      <c r="H449" s="91"/>
      <c r="I449" s="91"/>
      <c r="J449" s="92"/>
    </row>
    <row r="450" spans="5:10">
      <c r="E450" s="91"/>
      <c r="F450" s="91"/>
      <c r="G450" s="91"/>
      <c r="H450" s="91"/>
      <c r="I450" s="91"/>
      <c r="J450" s="92"/>
    </row>
    <row r="451" spans="5:10">
      <c r="E451" s="91"/>
      <c r="F451" s="91"/>
      <c r="G451" s="91"/>
      <c r="H451" s="91"/>
      <c r="I451" s="91"/>
      <c r="J451" s="92"/>
    </row>
    <row r="452" spans="5:10">
      <c r="E452" s="91"/>
      <c r="F452" s="91"/>
      <c r="G452" s="91"/>
      <c r="H452" s="91"/>
      <c r="I452" s="91"/>
      <c r="J452" s="92"/>
    </row>
    <row r="453" spans="5:10">
      <c r="E453" s="91"/>
      <c r="F453" s="91"/>
      <c r="G453" s="91"/>
      <c r="H453" s="91"/>
      <c r="I453" s="91"/>
      <c r="J453" s="92"/>
    </row>
    <row r="454" spans="5:10">
      <c r="E454" s="91"/>
      <c r="F454" s="91"/>
      <c r="G454" s="91"/>
      <c r="H454" s="91"/>
      <c r="I454" s="91"/>
      <c r="J454" s="92"/>
    </row>
    <row r="455" spans="5:10">
      <c r="E455" s="91"/>
      <c r="F455" s="91"/>
      <c r="G455" s="91"/>
      <c r="H455" s="91"/>
      <c r="I455" s="91"/>
      <c r="J455" s="92"/>
    </row>
    <row r="456" spans="5:10">
      <c r="E456" s="91"/>
      <c r="F456" s="91"/>
      <c r="G456" s="91"/>
      <c r="H456" s="91"/>
      <c r="I456" s="91"/>
      <c r="J456" s="92"/>
    </row>
    <row r="457" spans="5:10">
      <c r="E457" s="91"/>
      <c r="F457" s="91"/>
      <c r="G457" s="91"/>
      <c r="H457" s="91"/>
      <c r="I457" s="91"/>
      <c r="J457" s="92"/>
    </row>
    <row r="458" spans="5:10">
      <c r="E458" s="91"/>
      <c r="F458" s="91"/>
      <c r="G458" s="91"/>
      <c r="H458" s="91"/>
      <c r="I458" s="91"/>
      <c r="J458" s="92"/>
    </row>
    <row r="459" spans="5:10">
      <c r="E459" s="91"/>
      <c r="F459" s="91"/>
      <c r="G459" s="91"/>
      <c r="H459" s="91"/>
      <c r="I459" s="91"/>
      <c r="J459" s="92"/>
    </row>
    <row r="460" spans="5:10">
      <c r="E460" s="91"/>
      <c r="F460" s="91"/>
      <c r="G460" s="91"/>
      <c r="H460" s="91"/>
      <c r="I460" s="91"/>
      <c r="J460" s="92"/>
    </row>
    <row r="461" spans="5:10">
      <c r="E461" s="91"/>
      <c r="F461" s="91"/>
      <c r="G461" s="91"/>
      <c r="H461" s="91"/>
      <c r="I461" s="91"/>
      <c r="J461" s="92"/>
    </row>
    <row r="462" spans="5:10">
      <c r="E462" s="91"/>
      <c r="F462" s="91"/>
      <c r="G462" s="91"/>
      <c r="H462" s="91"/>
      <c r="I462" s="91"/>
      <c r="J462" s="92"/>
    </row>
    <row r="463" spans="5:10">
      <c r="E463" s="91"/>
      <c r="F463" s="91"/>
      <c r="G463" s="91"/>
      <c r="H463" s="91"/>
      <c r="I463" s="91"/>
      <c r="J463" s="92"/>
    </row>
    <row r="464" spans="5:10">
      <c r="E464" s="91"/>
      <c r="F464" s="91"/>
      <c r="G464" s="91"/>
      <c r="H464" s="91"/>
      <c r="I464" s="91"/>
      <c r="J464" s="92"/>
    </row>
    <row r="465" spans="5:10">
      <c r="E465" s="91"/>
      <c r="F465" s="91"/>
      <c r="G465" s="91"/>
      <c r="H465" s="91"/>
      <c r="I465" s="91"/>
      <c r="J465" s="92"/>
    </row>
    <row r="466" spans="5:10">
      <c r="E466" s="91"/>
      <c r="F466" s="91"/>
      <c r="G466" s="91"/>
      <c r="H466" s="91"/>
      <c r="I466" s="91"/>
      <c r="J466" s="92"/>
    </row>
    <row r="467" spans="5:10">
      <c r="E467" s="91"/>
      <c r="F467" s="91"/>
      <c r="G467" s="91"/>
      <c r="H467" s="91"/>
      <c r="I467" s="91"/>
      <c r="J467" s="92"/>
    </row>
    <row r="468" spans="5:10">
      <c r="E468" s="91"/>
      <c r="F468" s="91"/>
      <c r="G468" s="91"/>
      <c r="H468" s="91"/>
      <c r="I468" s="91"/>
      <c r="J468" s="92"/>
    </row>
    <row r="469" spans="5:10">
      <c r="E469" s="91"/>
      <c r="F469" s="91"/>
      <c r="G469" s="91"/>
      <c r="H469" s="91"/>
      <c r="I469" s="91"/>
      <c r="J469" s="92"/>
    </row>
    <row r="470" spans="5:10">
      <c r="E470" s="91"/>
      <c r="F470" s="91"/>
      <c r="G470" s="91"/>
      <c r="H470" s="91"/>
      <c r="I470" s="91"/>
      <c r="J470" s="92"/>
    </row>
    <row r="471" spans="5:10">
      <c r="E471" s="91"/>
      <c r="F471" s="91"/>
      <c r="G471" s="91"/>
      <c r="H471" s="91"/>
      <c r="I471" s="91"/>
      <c r="J471" s="92"/>
    </row>
    <row r="472" spans="5:10">
      <c r="E472" s="91"/>
      <c r="F472" s="91"/>
      <c r="G472" s="91"/>
      <c r="H472" s="91"/>
      <c r="I472" s="91"/>
      <c r="J472" s="92"/>
    </row>
    <row r="473" spans="5:10">
      <c r="E473" s="91"/>
      <c r="F473" s="91"/>
      <c r="G473" s="91"/>
      <c r="H473" s="91"/>
      <c r="I473" s="91"/>
      <c r="J473" s="92"/>
    </row>
    <row r="474" spans="5:10">
      <c r="E474" s="91"/>
      <c r="F474" s="91"/>
      <c r="G474" s="91"/>
      <c r="H474" s="91"/>
      <c r="I474" s="91"/>
      <c r="J474" s="92"/>
    </row>
    <row r="475" spans="5:10">
      <c r="E475" s="91"/>
      <c r="F475" s="91"/>
      <c r="G475" s="91"/>
      <c r="H475" s="91"/>
      <c r="I475" s="91"/>
      <c r="J475" s="92"/>
    </row>
    <row r="476" spans="5:10">
      <c r="E476" s="91"/>
      <c r="F476" s="91"/>
      <c r="G476" s="91"/>
      <c r="H476" s="91"/>
      <c r="I476" s="91"/>
      <c r="J476" s="92"/>
    </row>
    <row r="477" spans="5:10">
      <c r="E477" s="91"/>
      <c r="F477" s="91"/>
      <c r="G477" s="91"/>
      <c r="H477" s="91"/>
      <c r="I477" s="91"/>
      <c r="J477" s="92"/>
    </row>
    <row r="478" spans="5:10">
      <c r="E478" s="91"/>
      <c r="F478" s="91"/>
      <c r="G478" s="91"/>
      <c r="H478" s="91"/>
      <c r="I478" s="91"/>
      <c r="J478" s="92"/>
    </row>
    <row r="479" spans="5:10">
      <c r="E479" s="91"/>
      <c r="F479" s="91"/>
      <c r="G479" s="91"/>
      <c r="H479" s="91"/>
      <c r="I479" s="91"/>
      <c r="J479" s="92"/>
    </row>
    <row r="480" spans="5:10">
      <c r="E480" s="91"/>
      <c r="F480" s="91"/>
      <c r="G480" s="91"/>
      <c r="H480" s="91"/>
      <c r="I480" s="91"/>
      <c r="J480" s="92"/>
    </row>
    <row r="481" spans="5:10">
      <c r="E481" s="91"/>
      <c r="F481" s="91"/>
      <c r="G481" s="91"/>
      <c r="H481" s="91"/>
      <c r="I481" s="91"/>
      <c r="J481" s="92"/>
    </row>
    <row r="482" spans="5:10">
      <c r="E482" s="91"/>
      <c r="F482" s="91"/>
      <c r="G482" s="91"/>
      <c r="H482" s="91"/>
      <c r="I482" s="91"/>
      <c r="J482" s="92"/>
    </row>
    <row r="483" spans="5:10">
      <c r="E483" s="91"/>
      <c r="F483" s="91"/>
      <c r="G483" s="91"/>
      <c r="H483" s="91"/>
      <c r="I483" s="91"/>
      <c r="J483" s="92"/>
    </row>
    <row r="484" spans="5:10">
      <c r="E484" s="91"/>
      <c r="F484" s="91"/>
      <c r="G484" s="91"/>
      <c r="H484" s="91"/>
      <c r="I484" s="91"/>
      <c r="J484" s="92"/>
    </row>
    <row r="485" spans="5:10">
      <c r="E485" s="91"/>
      <c r="F485" s="91"/>
      <c r="G485" s="91"/>
      <c r="H485" s="91"/>
      <c r="I485" s="91"/>
      <c r="J485" s="92"/>
    </row>
    <row r="486" spans="5:10">
      <c r="E486" s="91"/>
      <c r="F486" s="91"/>
      <c r="G486" s="91"/>
      <c r="H486" s="91"/>
      <c r="I486" s="91"/>
      <c r="J486" s="92"/>
    </row>
    <row r="487" spans="5:10">
      <c r="E487" s="91"/>
      <c r="F487" s="91"/>
      <c r="G487" s="91"/>
      <c r="H487" s="91"/>
      <c r="I487" s="91"/>
      <c r="J487" s="92"/>
    </row>
    <row r="488" spans="5:10">
      <c r="E488" s="91"/>
      <c r="F488" s="91"/>
      <c r="G488" s="91"/>
      <c r="H488" s="91"/>
      <c r="I488" s="91"/>
      <c r="J488" s="92"/>
    </row>
    <row r="489" spans="5:10">
      <c r="E489" s="91"/>
      <c r="F489" s="91"/>
      <c r="G489" s="91"/>
      <c r="H489" s="91"/>
      <c r="I489" s="91"/>
      <c r="J489" s="92"/>
    </row>
    <row r="490" spans="5:10">
      <c r="E490" s="91"/>
      <c r="F490" s="91"/>
      <c r="G490" s="91"/>
      <c r="H490" s="91"/>
      <c r="I490" s="91"/>
      <c r="J490" s="92"/>
    </row>
    <row r="491" spans="5:10">
      <c r="E491" s="91"/>
      <c r="F491" s="91"/>
      <c r="G491" s="91"/>
      <c r="H491" s="91"/>
      <c r="I491" s="91"/>
      <c r="J491" s="92"/>
    </row>
    <row r="492" spans="5:10">
      <c r="E492" s="91"/>
      <c r="F492" s="91"/>
      <c r="G492" s="91"/>
      <c r="H492" s="91"/>
      <c r="I492" s="91"/>
      <c r="J492" s="92"/>
    </row>
    <row r="493" spans="5:10">
      <c r="E493" s="91"/>
      <c r="F493" s="91"/>
      <c r="G493" s="91"/>
      <c r="H493" s="91"/>
      <c r="I493" s="91"/>
      <c r="J493" s="92"/>
    </row>
    <row r="494" spans="5:10">
      <c r="E494" s="91"/>
      <c r="F494" s="91"/>
      <c r="G494" s="91"/>
      <c r="H494" s="91"/>
      <c r="I494" s="91"/>
      <c r="J494" s="92"/>
    </row>
    <row r="495" spans="5:10">
      <c r="E495" s="91"/>
      <c r="F495" s="91"/>
      <c r="G495" s="91"/>
      <c r="H495" s="91"/>
      <c r="I495" s="91"/>
      <c r="J495" s="92"/>
    </row>
    <row r="496" spans="5:10">
      <c r="E496" s="91"/>
      <c r="F496" s="91"/>
      <c r="G496" s="91"/>
      <c r="H496" s="91"/>
      <c r="I496" s="91"/>
      <c r="J496" s="92"/>
    </row>
    <row r="497" spans="5:10">
      <c r="E497" s="91"/>
      <c r="F497" s="91"/>
      <c r="G497" s="91"/>
      <c r="H497" s="91"/>
      <c r="I497" s="91"/>
      <c r="J497" s="92"/>
    </row>
    <row r="498" spans="5:10">
      <c r="E498" s="91"/>
      <c r="F498" s="91"/>
      <c r="G498" s="91"/>
      <c r="H498" s="91"/>
      <c r="I498" s="91"/>
      <c r="J498" s="92"/>
    </row>
    <row r="499" spans="5:10">
      <c r="E499" s="91"/>
      <c r="F499" s="91"/>
      <c r="G499" s="91"/>
      <c r="H499" s="91"/>
      <c r="I499" s="91"/>
      <c r="J499" s="92"/>
    </row>
    <row r="500" spans="5:10">
      <c r="E500" s="91"/>
      <c r="F500" s="91"/>
      <c r="G500" s="91"/>
      <c r="H500" s="91"/>
      <c r="I500" s="91"/>
      <c r="J500" s="92"/>
    </row>
    <row r="501" spans="5:10">
      <c r="E501" s="91"/>
      <c r="F501" s="91"/>
      <c r="G501" s="91"/>
      <c r="H501" s="91"/>
      <c r="I501" s="91"/>
      <c r="J501" s="92"/>
    </row>
    <row r="502" spans="5:10">
      <c r="E502" s="91"/>
      <c r="F502" s="91"/>
      <c r="G502" s="91"/>
      <c r="H502" s="91"/>
      <c r="I502" s="91"/>
      <c r="J502" s="92"/>
    </row>
    <row r="503" spans="5:10">
      <c r="E503" s="91"/>
      <c r="F503" s="91"/>
      <c r="G503" s="91"/>
      <c r="H503" s="91"/>
      <c r="I503" s="91"/>
      <c r="J503" s="92"/>
    </row>
    <row r="504" spans="5:10">
      <c r="E504" s="91"/>
      <c r="F504" s="91"/>
      <c r="G504" s="91"/>
      <c r="H504" s="91"/>
      <c r="I504" s="91"/>
      <c r="J504" s="92"/>
    </row>
    <row r="505" spans="5:10">
      <c r="E505" s="91"/>
      <c r="F505" s="91"/>
      <c r="G505" s="91"/>
      <c r="H505" s="91"/>
      <c r="I505" s="91"/>
      <c r="J505" s="92"/>
    </row>
    <row r="506" spans="5:10">
      <c r="E506" s="91"/>
      <c r="F506" s="91"/>
      <c r="G506" s="91"/>
      <c r="H506" s="91"/>
      <c r="I506" s="91"/>
      <c r="J506" s="92"/>
    </row>
    <row r="507" spans="5:10">
      <c r="E507" s="91"/>
      <c r="F507" s="91"/>
      <c r="G507" s="91"/>
      <c r="H507" s="91"/>
      <c r="I507" s="91"/>
      <c r="J507" s="92"/>
    </row>
    <row r="508" spans="5:10">
      <c r="E508" s="91"/>
      <c r="F508" s="91"/>
      <c r="G508" s="91"/>
      <c r="H508" s="91"/>
      <c r="I508" s="91"/>
      <c r="J508" s="92"/>
    </row>
    <row r="509" spans="5:10">
      <c r="E509" s="91"/>
      <c r="F509" s="91"/>
      <c r="G509" s="91"/>
      <c r="H509" s="91"/>
      <c r="I509" s="91"/>
      <c r="J509" s="92"/>
    </row>
    <row r="510" spans="5:10">
      <c r="E510" s="91"/>
      <c r="F510" s="91"/>
      <c r="G510" s="91"/>
      <c r="H510" s="91"/>
      <c r="I510" s="91"/>
      <c r="J510" s="92"/>
    </row>
    <row r="511" spans="5:10">
      <c r="E511" s="91"/>
      <c r="F511" s="91"/>
      <c r="G511" s="91"/>
      <c r="H511" s="91"/>
      <c r="I511" s="91"/>
      <c r="J511" s="92"/>
    </row>
    <row r="512" spans="5:10">
      <c r="E512" s="91"/>
      <c r="F512" s="91"/>
      <c r="G512" s="91"/>
      <c r="H512" s="91"/>
      <c r="I512" s="91"/>
      <c r="J512" s="92"/>
    </row>
    <row r="513" spans="5:10">
      <c r="E513" s="91"/>
      <c r="F513" s="91"/>
      <c r="G513" s="91"/>
      <c r="H513" s="91"/>
      <c r="I513" s="91"/>
      <c r="J513" s="92"/>
    </row>
    <row r="514" spans="5:10">
      <c r="E514" s="91"/>
      <c r="F514" s="91"/>
      <c r="G514" s="91"/>
      <c r="H514" s="91"/>
      <c r="I514" s="91"/>
      <c r="J514" s="92"/>
    </row>
    <row r="515" spans="5:10">
      <c r="E515" s="91"/>
      <c r="F515" s="91"/>
      <c r="G515" s="91"/>
      <c r="H515" s="91"/>
      <c r="I515" s="91"/>
      <c r="J515" s="92"/>
    </row>
    <row r="516" spans="5:10">
      <c r="E516" s="91"/>
      <c r="F516" s="91"/>
      <c r="G516" s="91"/>
      <c r="H516" s="91"/>
      <c r="I516" s="91"/>
      <c r="J516" s="92"/>
    </row>
    <row r="517" spans="5:10">
      <c r="E517" s="91"/>
      <c r="F517" s="91"/>
      <c r="G517" s="91"/>
      <c r="H517" s="91"/>
      <c r="I517" s="91"/>
      <c r="J517" s="92"/>
    </row>
    <row r="518" spans="5:10">
      <c r="E518" s="91"/>
      <c r="F518" s="91"/>
      <c r="G518" s="91"/>
      <c r="H518" s="91"/>
      <c r="I518" s="91"/>
      <c r="J518" s="92"/>
    </row>
    <row r="519" spans="5:10">
      <c r="E519" s="91"/>
      <c r="F519" s="91"/>
      <c r="G519" s="91"/>
      <c r="H519" s="91"/>
      <c r="I519" s="91"/>
      <c r="J519" s="92"/>
    </row>
    <row r="520" spans="5:10">
      <c r="E520" s="91"/>
      <c r="F520" s="91"/>
      <c r="G520" s="91"/>
      <c r="H520" s="91"/>
      <c r="I520" s="91"/>
      <c r="J520" s="92"/>
    </row>
    <row r="521" spans="5:10">
      <c r="E521" s="91"/>
      <c r="F521" s="91"/>
      <c r="G521" s="91"/>
      <c r="H521" s="91"/>
      <c r="I521" s="91"/>
      <c r="J521" s="92"/>
    </row>
    <row r="522" spans="5:10">
      <c r="E522" s="91"/>
      <c r="F522" s="91"/>
      <c r="G522" s="91"/>
      <c r="H522" s="91"/>
      <c r="I522" s="91"/>
      <c r="J522" s="92"/>
    </row>
    <row r="523" spans="5:10">
      <c r="E523" s="91"/>
      <c r="F523" s="91"/>
      <c r="G523" s="91"/>
      <c r="H523" s="91"/>
      <c r="I523" s="91"/>
      <c r="J523" s="92"/>
    </row>
    <row r="524" spans="5:10">
      <c r="E524" s="91"/>
      <c r="F524" s="91"/>
      <c r="G524" s="91"/>
      <c r="H524" s="91"/>
      <c r="I524" s="91"/>
      <c r="J524" s="92"/>
    </row>
    <row r="525" spans="5:10">
      <c r="E525" s="91"/>
      <c r="F525" s="91"/>
      <c r="G525" s="91"/>
      <c r="H525" s="91"/>
      <c r="I525" s="91"/>
      <c r="J525" s="92"/>
    </row>
    <row r="526" spans="5:10">
      <c r="E526" s="91"/>
      <c r="F526" s="91"/>
      <c r="G526" s="91"/>
      <c r="H526" s="91"/>
      <c r="I526" s="91"/>
      <c r="J526" s="92"/>
    </row>
    <row r="527" spans="5:10">
      <c r="E527" s="91"/>
      <c r="F527" s="91"/>
      <c r="G527" s="91"/>
      <c r="H527" s="91"/>
      <c r="I527" s="91"/>
      <c r="J527" s="92"/>
    </row>
    <row r="528" spans="5:10">
      <c r="E528" s="91"/>
      <c r="F528" s="91"/>
      <c r="G528" s="91"/>
      <c r="H528" s="91"/>
      <c r="I528" s="91"/>
      <c r="J528" s="92"/>
    </row>
    <row r="529" spans="5:10">
      <c r="E529" s="91"/>
      <c r="F529" s="91"/>
      <c r="G529" s="91"/>
      <c r="H529" s="91"/>
      <c r="I529" s="91"/>
      <c r="J529" s="92"/>
    </row>
    <row r="530" spans="5:10">
      <c r="E530" s="91"/>
      <c r="F530" s="91"/>
      <c r="G530" s="91"/>
      <c r="H530" s="91"/>
      <c r="I530" s="91"/>
      <c r="J530" s="92"/>
    </row>
    <row r="531" spans="5:10">
      <c r="E531" s="91"/>
      <c r="F531" s="91"/>
      <c r="G531" s="91"/>
      <c r="H531" s="91"/>
      <c r="I531" s="91"/>
      <c r="J531" s="92"/>
    </row>
    <row r="532" spans="5:10">
      <c r="E532" s="91"/>
      <c r="F532" s="91"/>
      <c r="G532" s="91"/>
      <c r="H532" s="91"/>
      <c r="I532" s="91"/>
      <c r="J532" s="92"/>
    </row>
    <row r="533" spans="5:10">
      <c r="E533" s="91"/>
      <c r="F533" s="91"/>
      <c r="G533" s="91"/>
      <c r="H533" s="91"/>
      <c r="I533" s="91"/>
      <c r="J533" s="92"/>
    </row>
    <row r="534" spans="5:10">
      <c r="E534" s="91"/>
      <c r="F534" s="91"/>
      <c r="G534" s="91"/>
      <c r="H534" s="91"/>
      <c r="I534" s="91"/>
      <c r="J534" s="92"/>
    </row>
    <row r="535" spans="5:10">
      <c r="E535" s="91"/>
      <c r="F535" s="91"/>
      <c r="G535" s="91"/>
      <c r="H535" s="91"/>
      <c r="I535" s="91"/>
      <c r="J535" s="92"/>
    </row>
    <row r="536" spans="5:10">
      <c r="E536" s="91"/>
      <c r="F536" s="91"/>
      <c r="G536" s="91"/>
      <c r="H536" s="91"/>
      <c r="I536" s="91"/>
      <c r="J536" s="92"/>
    </row>
    <row r="537" spans="5:10">
      <c r="E537" s="91"/>
      <c r="F537" s="91"/>
      <c r="G537" s="91"/>
      <c r="H537" s="91"/>
      <c r="I537" s="91"/>
      <c r="J537" s="92"/>
    </row>
    <row r="538" spans="5:10">
      <c r="E538" s="91"/>
      <c r="F538" s="91"/>
      <c r="G538" s="91"/>
      <c r="H538" s="91"/>
      <c r="I538" s="91"/>
      <c r="J538" s="92"/>
    </row>
    <row r="539" spans="5:10">
      <c r="E539" s="91"/>
      <c r="F539" s="91"/>
      <c r="G539" s="91"/>
      <c r="H539" s="91"/>
      <c r="I539" s="91"/>
      <c r="J539" s="92"/>
    </row>
    <row r="540" spans="5:10">
      <c r="E540" s="91"/>
      <c r="F540" s="91"/>
      <c r="G540" s="91"/>
      <c r="H540" s="91"/>
      <c r="I540" s="91"/>
      <c r="J540" s="92"/>
    </row>
    <row r="541" spans="5:10">
      <c r="E541" s="91"/>
      <c r="F541" s="91"/>
      <c r="G541" s="91"/>
      <c r="H541" s="91"/>
      <c r="I541" s="91"/>
      <c r="J541" s="92"/>
    </row>
    <row r="542" spans="5:10">
      <c r="E542" s="91"/>
      <c r="F542" s="91"/>
      <c r="G542" s="91"/>
      <c r="H542" s="91"/>
      <c r="I542" s="91"/>
      <c r="J542" s="92"/>
    </row>
    <row r="543" spans="5:10">
      <c r="E543" s="91"/>
      <c r="F543" s="91"/>
      <c r="G543" s="91"/>
      <c r="H543" s="91"/>
      <c r="I543" s="91"/>
      <c r="J543" s="92"/>
    </row>
    <row r="544" spans="5:10">
      <c r="E544" s="91"/>
      <c r="F544" s="91"/>
      <c r="G544" s="91"/>
      <c r="H544" s="91"/>
      <c r="I544" s="91"/>
      <c r="J544" s="92"/>
    </row>
    <row r="545" spans="5:10">
      <c r="E545" s="91"/>
      <c r="F545" s="91"/>
      <c r="G545" s="91"/>
      <c r="H545" s="91"/>
      <c r="I545" s="91"/>
      <c r="J545" s="92"/>
    </row>
    <row r="546" spans="5:10">
      <c r="E546" s="91"/>
      <c r="F546" s="91"/>
      <c r="G546" s="91"/>
      <c r="H546" s="91"/>
      <c r="I546" s="91"/>
      <c r="J546" s="92"/>
    </row>
    <row r="547" spans="5:10">
      <c r="E547" s="91"/>
      <c r="F547" s="91"/>
      <c r="G547" s="91"/>
      <c r="H547" s="91"/>
      <c r="I547" s="91"/>
      <c r="J547" s="92"/>
    </row>
    <row r="548" spans="5:10">
      <c r="E548" s="91"/>
      <c r="F548" s="91"/>
      <c r="G548" s="91"/>
      <c r="H548" s="91"/>
      <c r="I548" s="91"/>
      <c r="J548" s="92"/>
    </row>
    <row r="549" spans="5:10">
      <c r="E549" s="91"/>
      <c r="F549" s="91"/>
      <c r="G549" s="91"/>
      <c r="H549" s="91"/>
      <c r="I549" s="91"/>
      <c r="J549" s="92"/>
    </row>
    <row r="550" spans="5:10">
      <c r="E550" s="91"/>
      <c r="F550" s="91"/>
      <c r="G550" s="91"/>
      <c r="H550" s="91"/>
      <c r="I550" s="91"/>
      <c r="J550" s="92"/>
    </row>
    <row r="551" spans="5:10">
      <c r="E551" s="91"/>
      <c r="F551" s="91"/>
      <c r="G551" s="91"/>
      <c r="H551" s="91"/>
      <c r="I551" s="91"/>
      <c r="J551" s="92"/>
    </row>
    <row r="552" spans="5:10">
      <c r="E552" s="91"/>
      <c r="F552" s="91"/>
      <c r="G552" s="91"/>
      <c r="H552" s="91"/>
      <c r="I552" s="91"/>
      <c r="J552" s="92"/>
    </row>
    <row r="553" spans="5:10">
      <c r="E553" s="91"/>
      <c r="F553" s="91"/>
      <c r="G553" s="91"/>
      <c r="H553" s="91"/>
      <c r="I553" s="91"/>
      <c r="J553" s="92"/>
    </row>
    <row r="554" spans="5:10">
      <c r="E554" s="91"/>
      <c r="F554" s="91"/>
      <c r="G554" s="91"/>
      <c r="H554" s="91"/>
      <c r="I554" s="91"/>
      <c r="J554" s="92"/>
    </row>
    <row r="555" spans="5:10">
      <c r="E555" s="91"/>
      <c r="F555" s="91"/>
      <c r="G555" s="91"/>
      <c r="H555" s="91"/>
      <c r="I555" s="91"/>
      <c r="J555" s="92"/>
    </row>
  </sheetData>
  <mergeCells count="12">
    <mergeCell ref="B15:C15"/>
    <mergeCell ref="B16:D16"/>
    <mergeCell ref="B10:D10"/>
    <mergeCell ref="B11:C11"/>
    <mergeCell ref="B12:C12"/>
    <mergeCell ref="B13:D13"/>
    <mergeCell ref="B14:C14"/>
    <mergeCell ref="A4:I4"/>
    <mergeCell ref="A6:B6"/>
    <mergeCell ref="B7:C7"/>
    <mergeCell ref="B8:D8"/>
    <mergeCell ref="B9:D9"/>
  </mergeCells>
  <pageMargins left="0.59027777777777801" right="0.39374999999999999" top="0.59027777777777801" bottom="0.98402777777777795" header="0.51180555555555496" footer="0.51180555555555496"/>
  <pageSetup paperSize="9" firstPageNumber="0" fitToHeight="0" orientation="portrait" horizontalDpi="300" verticalDpi="300" r:id="rId1"/>
  <headerFooter>
    <oddHeader>&amp;RPokud je uveden referenční výrobek, může být nahrazen rovnocenným řešením dle ust. § 89 odst. 6 zákona č. 134/2016 Sb.</oddHeader>
    <oddFooter>&amp;L&amp;9Zpracováno programem BUILDpowerS&amp;CRo_EkF_IO710_1_SKAO&amp;R&amp;"Arial,obyčejné"Strana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8080"/>
  </sheetPr>
  <dimension ref="A1:IW7"/>
  <sheetViews>
    <sheetView zoomScaleNormal="100" workbookViewId="0"/>
  </sheetViews>
  <sheetFormatPr defaultColWidth="9.140625" defaultRowHeight="12.75"/>
  <cols>
    <col min="1" max="1" width="4.28515625" style="118" customWidth="1"/>
    <col min="2" max="2" width="14.42578125" style="118" customWidth="1"/>
    <col min="3" max="3" width="38.28515625" style="119" customWidth="1"/>
    <col min="4" max="4" width="4.5703125" style="118" customWidth="1"/>
    <col min="5" max="5" width="10.5703125" style="118" customWidth="1"/>
    <col min="6" max="6" width="9.85546875" style="118" customWidth="1"/>
    <col min="7" max="7" width="12.7109375" style="118" customWidth="1"/>
    <col min="8" max="257" width="9.140625" style="118"/>
  </cols>
  <sheetData>
    <row r="1" spans="1:7" ht="15.75">
      <c r="A1" s="339" t="s">
        <v>77</v>
      </c>
      <c r="B1" s="339"/>
      <c r="C1" s="339"/>
      <c r="D1" s="339"/>
      <c r="E1" s="339"/>
      <c r="F1" s="339"/>
      <c r="G1" s="339"/>
    </row>
    <row r="2" spans="1:7">
      <c r="A2" s="120" t="s">
        <v>78</v>
      </c>
      <c r="B2" s="121"/>
      <c r="C2" s="340"/>
      <c r="D2" s="340"/>
      <c r="E2" s="340"/>
      <c r="F2" s="340"/>
      <c r="G2" s="340"/>
    </row>
    <row r="3" spans="1:7">
      <c r="A3" s="122" t="s">
        <v>79</v>
      </c>
      <c r="B3" s="123"/>
      <c r="C3" s="341"/>
      <c r="D3" s="341"/>
      <c r="E3" s="341"/>
      <c r="F3" s="341"/>
      <c r="G3" s="341"/>
    </row>
    <row r="4" spans="1:7">
      <c r="A4" s="124" t="s">
        <v>80</v>
      </c>
      <c r="B4" s="125"/>
      <c r="C4" s="342"/>
      <c r="D4" s="342"/>
      <c r="E4" s="342"/>
      <c r="F4" s="342"/>
      <c r="G4" s="342"/>
    </row>
    <row r="5" spans="1:7">
      <c r="B5" s="126"/>
      <c r="C5" s="127"/>
      <c r="D5" s="128"/>
    </row>
    <row r="6" spans="1:7">
      <c r="A6" s="129" t="s">
        <v>81</v>
      </c>
      <c r="B6" s="130" t="s">
        <v>82</v>
      </c>
      <c r="C6" s="131" t="s">
        <v>83</v>
      </c>
      <c r="D6" s="132" t="s">
        <v>84</v>
      </c>
      <c r="E6" s="133" t="s">
        <v>85</v>
      </c>
      <c r="F6" s="134" t="s">
        <v>86</v>
      </c>
      <c r="G6" s="135" t="s">
        <v>87</v>
      </c>
    </row>
    <row r="7" spans="1:7">
      <c r="A7" s="136"/>
      <c r="B7" s="137"/>
      <c r="C7" s="138"/>
      <c r="D7" s="139"/>
      <c r="E7" s="140"/>
      <c r="F7" s="141"/>
      <c r="G7" s="142"/>
    </row>
  </sheetData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0555555555496" footer="0.51180555555555496"/>
  <pageSetup paperSize="9" firstPageNumber="0" orientation="portrait" horizontalDpi="300" verticalDpi="300"/>
  <headerFooter>
    <oddFooter>&amp;L&amp;"Arial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16"/>
  <sheetViews>
    <sheetView showGridLines="0" zoomScaleNormal="100" workbookViewId="0">
      <selection activeCell="B8" sqref="B8:H8"/>
    </sheetView>
  </sheetViews>
  <sheetFormatPr defaultColWidth="9.140625" defaultRowHeight="12.75" outlineLevelRow="1"/>
  <cols>
    <col min="1" max="1" width="4.7109375" style="143" customWidth="1"/>
    <col min="2" max="2" width="12.7109375" style="144" customWidth="1"/>
    <col min="3" max="3" width="45.42578125" style="144" customWidth="1"/>
    <col min="4" max="4" width="4.5703125" style="143" customWidth="1"/>
    <col min="5" max="5" width="8.28515625" style="143" customWidth="1"/>
    <col min="6" max="7" width="9.28515625" style="145" customWidth="1"/>
    <col min="8" max="14" width="9.140625" hidden="1"/>
    <col min="25" max="37" width="9.140625" hidden="1"/>
    <col min="49" max="49" width="73.28515625" customWidth="1"/>
  </cols>
  <sheetData>
    <row r="1" spans="1:16" ht="33" customHeight="1">
      <c r="A1" s="344" t="s">
        <v>77</v>
      </c>
      <c r="B1" s="344"/>
      <c r="C1" s="344"/>
      <c r="D1" s="344"/>
      <c r="E1" s="344"/>
      <c r="F1" s="344"/>
      <c r="G1" s="344"/>
      <c r="H1" s="118"/>
      <c r="I1" s="118"/>
      <c r="J1" s="118"/>
    </row>
    <row r="2" spans="1:16" ht="17.45" customHeight="1">
      <c r="A2" s="146" t="s">
        <v>81</v>
      </c>
      <c r="B2" s="147" t="s">
        <v>82</v>
      </c>
      <c r="C2" s="148" t="s">
        <v>83</v>
      </c>
      <c r="D2" s="149" t="s">
        <v>84</v>
      </c>
      <c r="E2" s="150" t="s">
        <v>85</v>
      </c>
      <c r="F2" s="151" t="s">
        <v>86</v>
      </c>
      <c r="G2" s="152" t="s">
        <v>87</v>
      </c>
      <c r="H2" s="118"/>
      <c r="I2" s="118"/>
      <c r="J2" s="118"/>
      <c r="O2" s="2"/>
      <c r="P2" s="2"/>
    </row>
    <row r="3" spans="1:16" ht="15" customHeight="1">
      <c r="A3" s="153" t="s">
        <v>88</v>
      </c>
      <c r="B3" s="154" t="s">
        <v>60</v>
      </c>
      <c r="C3" s="155" t="s">
        <v>61</v>
      </c>
      <c r="D3" s="156"/>
      <c r="E3" s="157"/>
      <c r="F3" s="345">
        <f>SUM(G4:G7)</f>
        <v>0</v>
      </c>
      <c r="G3" s="345"/>
      <c r="H3" s="118"/>
      <c r="I3" s="118"/>
      <c r="J3" s="118"/>
      <c r="O3" s="2"/>
      <c r="P3" s="2"/>
    </row>
    <row r="4" spans="1:16" ht="33.75">
      <c r="A4" s="158">
        <v>1</v>
      </c>
      <c r="B4" s="159" t="s">
        <v>89</v>
      </c>
      <c r="C4" s="160" t="s">
        <v>90</v>
      </c>
      <c r="D4" s="161" t="s">
        <v>91</v>
      </c>
      <c r="E4" s="162">
        <v>11.5</v>
      </c>
      <c r="F4" s="163"/>
      <c r="G4" s="164">
        <f>E4*F4</f>
        <v>0</v>
      </c>
      <c r="H4" s="118"/>
      <c r="I4" s="118"/>
      <c r="J4" s="118"/>
      <c r="O4" s="2"/>
      <c r="P4" s="2"/>
    </row>
    <row r="5" spans="1:16" ht="33.75">
      <c r="A5" s="165">
        <v>2</v>
      </c>
      <c r="B5" s="166" t="s">
        <v>92</v>
      </c>
      <c r="C5" s="167" t="s">
        <v>93</v>
      </c>
      <c r="D5" s="168" t="s">
        <v>91</v>
      </c>
      <c r="E5" s="169">
        <v>66</v>
      </c>
      <c r="F5" s="170"/>
      <c r="G5" s="171">
        <f>E5*F5</f>
        <v>0</v>
      </c>
      <c r="H5" s="118"/>
      <c r="I5" s="118"/>
      <c r="J5" s="118"/>
      <c r="O5" s="2"/>
      <c r="P5" s="2"/>
    </row>
    <row r="6" spans="1:16">
      <c r="A6" s="165">
        <v>3</v>
      </c>
      <c r="B6" s="172" t="s">
        <v>94</v>
      </c>
      <c r="C6" s="173" t="s">
        <v>95</v>
      </c>
      <c r="D6" s="174" t="s">
        <v>91</v>
      </c>
      <c r="E6" s="175">
        <v>66</v>
      </c>
      <c r="F6" s="176"/>
      <c r="G6" s="177">
        <f>E6*F6</f>
        <v>0</v>
      </c>
      <c r="H6" s="118"/>
      <c r="I6" s="118"/>
      <c r="J6" s="118"/>
      <c r="O6" s="2"/>
      <c r="P6" s="2"/>
    </row>
    <row r="7" spans="1:16" ht="22.7" customHeight="1">
      <c r="A7" s="178">
        <v>4</v>
      </c>
      <c r="B7" s="179" t="s">
        <v>96</v>
      </c>
      <c r="C7" s="180" t="s">
        <v>97</v>
      </c>
      <c r="D7" s="181" t="s">
        <v>91</v>
      </c>
      <c r="E7" s="182">
        <v>66</v>
      </c>
      <c r="F7" s="183"/>
      <c r="G7" s="171">
        <f>E7*F7</f>
        <v>0</v>
      </c>
      <c r="H7" s="118"/>
      <c r="I7" s="118"/>
      <c r="J7" s="118"/>
      <c r="O7" s="2"/>
      <c r="P7" s="2"/>
    </row>
    <row r="8" spans="1:16" ht="22.7" customHeight="1">
      <c r="A8" s="184"/>
      <c r="B8" s="185"/>
      <c r="C8" s="343" t="s">
        <v>98</v>
      </c>
      <c r="D8" s="343"/>
      <c r="E8" s="343"/>
      <c r="F8" s="186"/>
      <c r="G8" s="187"/>
      <c r="H8" s="118"/>
      <c r="I8" s="118"/>
      <c r="J8" s="118"/>
      <c r="O8" s="2"/>
      <c r="P8" s="2"/>
    </row>
    <row r="9" spans="1:16" ht="15" customHeight="1">
      <c r="A9" s="188" t="s">
        <v>88</v>
      </c>
      <c r="B9" s="189" t="s">
        <v>62</v>
      </c>
      <c r="C9" s="155" t="s">
        <v>63</v>
      </c>
      <c r="D9" s="190"/>
      <c r="E9" s="191"/>
      <c r="F9" s="346">
        <f>SUM(G10:G22)</f>
        <v>0</v>
      </c>
      <c r="G9" s="346"/>
      <c r="H9" s="118"/>
      <c r="I9" s="118"/>
      <c r="J9" s="118"/>
      <c r="O9" s="2"/>
      <c r="P9" s="2"/>
    </row>
    <row r="10" spans="1:16" ht="22.5">
      <c r="A10" s="158">
        <v>1</v>
      </c>
      <c r="B10" s="192" t="s">
        <v>99</v>
      </c>
      <c r="C10" s="193" t="s">
        <v>100</v>
      </c>
      <c r="D10" s="194" t="s">
        <v>101</v>
      </c>
      <c r="E10" s="195">
        <v>1</v>
      </c>
      <c r="F10" s="196"/>
      <c r="G10" s="197">
        <f t="shared" ref="G10:G22" si="0">E10*F10</f>
        <v>0</v>
      </c>
      <c r="H10" s="118"/>
      <c r="I10" s="118"/>
      <c r="J10" s="118"/>
      <c r="O10" s="2"/>
      <c r="P10" s="2"/>
    </row>
    <row r="11" spans="1:16">
      <c r="A11" s="165">
        <v>2</v>
      </c>
      <c r="B11" s="198" t="s">
        <v>102</v>
      </c>
      <c r="C11" s="199" t="s">
        <v>103</v>
      </c>
      <c r="D11" s="200" t="s">
        <v>104</v>
      </c>
      <c r="E11" s="201">
        <v>1</v>
      </c>
      <c r="F11" s="202"/>
      <c r="G11" s="203">
        <f t="shared" si="0"/>
        <v>0</v>
      </c>
      <c r="H11" s="118"/>
      <c r="I11" s="118"/>
      <c r="J11" s="118"/>
      <c r="O11" s="2"/>
      <c r="P11" s="2"/>
    </row>
    <row r="12" spans="1:16" ht="22.5">
      <c r="A12" s="165">
        <v>3</v>
      </c>
      <c r="B12" s="198" t="s">
        <v>105</v>
      </c>
      <c r="C12" s="199" t="s">
        <v>106</v>
      </c>
      <c r="D12" s="200" t="s">
        <v>104</v>
      </c>
      <c r="E12" s="201">
        <v>1</v>
      </c>
      <c r="F12" s="202"/>
      <c r="G12" s="203">
        <f t="shared" si="0"/>
        <v>0</v>
      </c>
      <c r="H12" s="118"/>
      <c r="I12" s="118"/>
      <c r="J12" s="118"/>
      <c r="O12" s="2"/>
      <c r="P12" s="2"/>
    </row>
    <row r="13" spans="1:16">
      <c r="A13" s="158">
        <v>4</v>
      </c>
      <c r="B13" s="192" t="s">
        <v>107</v>
      </c>
      <c r="C13" s="193" t="s">
        <v>108</v>
      </c>
      <c r="D13" s="204" t="s">
        <v>104</v>
      </c>
      <c r="E13" s="195">
        <v>1</v>
      </c>
      <c r="F13" s="196"/>
      <c r="G13" s="197">
        <f t="shared" si="0"/>
        <v>0</v>
      </c>
      <c r="H13" s="118"/>
      <c r="I13" s="118"/>
      <c r="J13" s="118"/>
      <c r="O13" s="2"/>
      <c r="P13" s="2"/>
    </row>
    <row r="14" spans="1:16" ht="22.5">
      <c r="A14" s="165">
        <v>5</v>
      </c>
      <c r="B14" s="198" t="s">
        <v>109</v>
      </c>
      <c r="C14" s="199" t="s">
        <v>110</v>
      </c>
      <c r="D14" s="200" t="s">
        <v>104</v>
      </c>
      <c r="E14" s="201">
        <v>1</v>
      </c>
      <c r="F14" s="202"/>
      <c r="G14" s="203">
        <f t="shared" si="0"/>
        <v>0</v>
      </c>
      <c r="H14" s="118"/>
      <c r="I14" s="118"/>
      <c r="J14" s="118"/>
      <c r="O14" s="2"/>
      <c r="P14" s="2"/>
    </row>
    <row r="15" spans="1:16">
      <c r="A15" s="205">
        <v>6</v>
      </c>
      <c r="B15" s="206" t="s">
        <v>111</v>
      </c>
      <c r="C15" s="207" t="s">
        <v>112</v>
      </c>
      <c r="D15" s="208" t="s">
        <v>101</v>
      </c>
      <c r="E15" s="209">
        <v>66</v>
      </c>
      <c r="F15" s="210"/>
      <c r="G15" s="197">
        <f t="shared" si="0"/>
        <v>0</v>
      </c>
      <c r="H15" s="118"/>
      <c r="I15" s="118"/>
      <c r="J15" s="118"/>
      <c r="O15" s="2"/>
      <c r="P15" s="2"/>
    </row>
    <row r="16" spans="1:16">
      <c r="A16" s="205">
        <v>7</v>
      </c>
      <c r="B16" s="198" t="s">
        <v>113</v>
      </c>
      <c r="C16" s="199" t="s">
        <v>114</v>
      </c>
      <c r="D16" s="200" t="s">
        <v>101</v>
      </c>
      <c r="E16" s="201">
        <v>42</v>
      </c>
      <c r="F16" s="202"/>
      <c r="G16" s="203">
        <f t="shared" si="0"/>
        <v>0</v>
      </c>
      <c r="H16" s="118"/>
      <c r="I16" s="118"/>
      <c r="J16" s="118"/>
      <c r="O16" s="2"/>
      <c r="P16" s="2"/>
    </row>
    <row r="17" spans="1:16" ht="22.5">
      <c r="A17" s="158">
        <v>8</v>
      </c>
      <c r="B17" s="198" t="s">
        <v>115</v>
      </c>
      <c r="C17" s="199" t="s">
        <v>116</v>
      </c>
      <c r="D17" s="200" t="s">
        <v>101</v>
      </c>
      <c r="E17" s="201">
        <v>24</v>
      </c>
      <c r="F17" s="202"/>
      <c r="G17" s="203">
        <f t="shared" si="0"/>
        <v>0</v>
      </c>
      <c r="H17" s="118"/>
      <c r="I17" s="118"/>
      <c r="J17" s="118"/>
      <c r="O17" s="2"/>
      <c r="P17" s="2"/>
    </row>
    <row r="18" spans="1:16">
      <c r="A18" s="205">
        <v>9</v>
      </c>
      <c r="B18" s="198" t="s">
        <v>117</v>
      </c>
      <c r="C18" s="199" t="s">
        <v>118</v>
      </c>
      <c r="D18" s="200" t="s">
        <v>104</v>
      </c>
      <c r="E18" s="201">
        <v>1</v>
      </c>
      <c r="F18" s="202"/>
      <c r="G18" s="203">
        <f t="shared" si="0"/>
        <v>0</v>
      </c>
      <c r="H18" s="118"/>
      <c r="I18" s="118"/>
      <c r="J18" s="118"/>
      <c r="O18" s="2"/>
      <c r="P18" s="2"/>
    </row>
    <row r="19" spans="1:16">
      <c r="A19" s="205">
        <v>10</v>
      </c>
      <c r="B19" s="192" t="s">
        <v>119</v>
      </c>
      <c r="C19" s="193" t="s">
        <v>120</v>
      </c>
      <c r="D19" s="204" t="s">
        <v>121</v>
      </c>
      <c r="E19" s="195">
        <v>36</v>
      </c>
      <c r="F19" s="196"/>
      <c r="G19" s="197">
        <f t="shared" si="0"/>
        <v>0</v>
      </c>
      <c r="H19" s="118"/>
      <c r="I19" s="118"/>
      <c r="J19" s="118"/>
      <c r="O19" s="2"/>
      <c r="P19" s="2"/>
    </row>
    <row r="20" spans="1:16">
      <c r="A20" s="205">
        <v>11</v>
      </c>
      <c r="B20" s="211" t="s">
        <v>122</v>
      </c>
      <c r="C20" s="212" t="s">
        <v>123</v>
      </c>
      <c r="D20" s="213" t="s">
        <v>124</v>
      </c>
      <c r="E20" s="214">
        <v>5</v>
      </c>
      <c r="F20" s="215"/>
      <c r="G20" s="203">
        <f t="shared" si="0"/>
        <v>0</v>
      </c>
      <c r="H20" s="118"/>
      <c r="I20" s="118"/>
      <c r="J20" s="118"/>
      <c r="O20" s="2"/>
      <c r="P20" s="2"/>
    </row>
    <row r="21" spans="1:16" ht="22.5">
      <c r="A21" s="158">
        <v>12</v>
      </c>
      <c r="B21" s="179" t="s">
        <v>125</v>
      </c>
      <c r="C21" s="180" t="s">
        <v>126</v>
      </c>
      <c r="D21" s="181" t="s">
        <v>127</v>
      </c>
      <c r="E21" s="182">
        <v>1</v>
      </c>
      <c r="F21" s="183"/>
      <c r="G21" s="197">
        <f t="shared" si="0"/>
        <v>0</v>
      </c>
      <c r="H21" s="118"/>
      <c r="I21" s="118"/>
      <c r="J21" s="118"/>
      <c r="O21" s="2"/>
      <c r="P21" s="2"/>
    </row>
    <row r="22" spans="1:16">
      <c r="A22" s="216">
        <v>13</v>
      </c>
      <c r="B22" s="217" t="s">
        <v>128</v>
      </c>
      <c r="C22" s="218" t="s">
        <v>129</v>
      </c>
      <c r="D22" s="219" t="s">
        <v>121</v>
      </c>
      <c r="E22" s="220">
        <v>60</v>
      </c>
      <c r="F22" s="221"/>
      <c r="G22" s="222">
        <f t="shared" si="0"/>
        <v>0</v>
      </c>
      <c r="H22" s="118"/>
      <c r="I22" s="118"/>
      <c r="J22" s="118"/>
      <c r="O22" s="2"/>
      <c r="P22" s="2"/>
    </row>
    <row r="23" spans="1:16" ht="15" customHeight="1">
      <c r="A23" s="223" t="s">
        <v>88</v>
      </c>
      <c r="B23" s="224" t="s">
        <v>64</v>
      </c>
      <c r="C23" s="225" t="s">
        <v>65</v>
      </c>
      <c r="D23" s="226"/>
      <c r="E23" s="227"/>
      <c r="F23" s="347">
        <f>SUM(G24:G25)</f>
        <v>0</v>
      </c>
      <c r="G23" s="347"/>
      <c r="H23" s="118"/>
      <c r="I23" s="118"/>
      <c r="J23" s="118"/>
      <c r="O23" s="2"/>
      <c r="P23" s="2"/>
    </row>
    <row r="24" spans="1:16">
      <c r="A24" s="165">
        <v>1</v>
      </c>
      <c r="B24" s="228" t="s">
        <v>130</v>
      </c>
      <c r="C24" s="173" t="s">
        <v>131</v>
      </c>
      <c r="D24" s="174" t="s">
        <v>91</v>
      </c>
      <c r="E24" s="175">
        <v>0.5</v>
      </c>
      <c r="F24" s="176"/>
      <c r="G24" s="177">
        <f>E24*F24</f>
        <v>0</v>
      </c>
      <c r="H24" s="118"/>
      <c r="I24" s="118"/>
      <c r="J24" s="118"/>
      <c r="O24" s="2"/>
      <c r="P24" s="2"/>
    </row>
    <row r="25" spans="1:16">
      <c r="A25" s="165">
        <v>2</v>
      </c>
      <c r="B25" s="229" t="s">
        <v>132</v>
      </c>
      <c r="C25" s="212" t="s">
        <v>133</v>
      </c>
      <c r="D25" s="213" t="s">
        <v>134</v>
      </c>
      <c r="E25" s="214">
        <v>500</v>
      </c>
      <c r="F25" s="215"/>
      <c r="G25" s="230">
        <f>E25*F25</f>
        <v>0</v>
      </c>
      <c r="H25" s="118"/>
      <c r="I25" s="118"/>
      <c r="J25" s="118"/>
      <c r="O25" s="2"/>
      <c r="P25" s="2"/>
    </row>
    <row r="26" spans="1:16" ht="15" customHeight="1">
      <c r="A26" s="188" t="s">
        <v>88</v>
      </c>
      <c r="B26" s="231" t="s">
        <v>66</v>
      </c>
      <c r="C26" s="232" t="s">
        <v>67</v>
      </c>
      <c r="D26" s="190"/>
      <c r="E26" s="233"/>
      <c r="F26" s="348">
        <f>SUM(G27:G35)</f>
        <v>0</v>
      </c>
      <c r="G26" s="348"/>
      <c r="H26" s="118"/>
      <c r="I26" s="118"/>
      <c r="J26" s="118"/>
      <c r="O26" s="2"/>
      <c r="P26" s="2"/>
    </row>
    <row r="27" spans="1:16">
      <c r="A27" s="234">
        <v>1</v>
      </c>
      <c r="B27" s="192" t="s">
        <v>135</v>
      </c>
      <c r="C27" s="193" t="s">
        <v>136</v>
      </c>
      <c r="D27" s="204" t="s">
        <v>124</v>
      </c>
      <c r="E27" s="235">
        <v>9</v>
      </c>
      <c r="F27" s="196"/>
      <c r="G27" s="197">
        <f t="shared" ref="G27:G35" si="1">E27*F27</f>
        <v>0</v>
      </c>
      <c r="H27" s="118"/>
      <c r="I27" s="118"/>
      <c r="J27" s="118"/>
      <c r="O27" s="2"/>
      <c r="P27" s="2"/>
    </row>
    <row r="28" spans="1:16" ht="33.75">
      <c r="A28" s="234">
        <v>2</v>
      </c>
      <c r="B28" s="192" t="s">
        <v>137</v>
      </c>
      <c r="C28" s="236" t="s">
        <v>138</v>
      </c>
      <c r="D28" s="237" t="s">
        <v>124</v>
      </c>
      <c r="E28" s="238">
        <v>9</v>
      </c>
      <c r="F28" s="239"/>
      <c r="G28" s="197">
        <f t="shared" si="1"/>
        <v>0</v>
      </c>
      <c r="H28" s="118"/>
      <c r="I28" s="118"/>
      <c r="J28" s="118"/>
      <c r="O28" s="2"/>
      <c r="P28" s="2"/>
    </row>
    <row r="29" spans="1:16" ht="24.95" customHeight="1">
      <c r="A29" s="234">
        <v>3</v>
      </c>
      <c r="B29" s="240" t="s">
        <v>139</v>
      </c>
      <c r="C29" s="236" t="s">
        <v>140</v>
      </c>
      <c r="D29" s="241" t="s">
        <v>124</v>
      </c>
      <c r="E29" s="242">
        <v>1E-3</v>
      </c>
      <c r="F29" s="243"/>
      <c r="G29" s="244">
        <f t="shared" si="1"/>
        <v>0</v>
      </c>
      <c r="H29" s="118"/>
      <c r="I29" s="118"/>
      <c r="J29" s="118"/>
      <c r="O29" s="2"/>
      <c r="P29" s="2"/>
    </row>
    <row r="30" spans="1:16" ht="22.5">
      <c r="A30" s="234">
        <v>4</v>
      </c>
      <c r="B30" s="240" t="s">
        <v>141</v>
      </c>
      <c r="C30" s="236" t="s">
        <v>142</v>
      </c>
      <c r="D30" s="241" t="s">
        <v>124</v>
      </c>
      <c r="E30" s="242">
        <v>5.0000000000000001E-3</v>
      </c>
      <c r="F30" s="243"/>
      <c r="G30" s="244">
        <f t="shared" si="1"/>
        <v>0</v>
      </c>
      <c r="H30" s="118"/>
      <c r="I30" s="118"/>
      <c r="J30" s="118"/>
      <c r="O30" s="2"/>
      <c r="P30" s="2"/>
    </row>
    <row r="31" spans="1:16">
      <c r="A31" s="234">
        <v>5</v>
      </c>
      <c r="B31" s="240" t="s">
        <v>143</v>
      </c>
      <c r="C31" s="236" t="s">
        <v>144</v>
      </c>
      <c r="D31" s="241" t="s">
        <v>124</v>
      </c>
      <c r="E31" s="242">
        <v>0.01</v>
      </c>
      <c r="F31" s="243"/>
      <c r="G31" s="244">
        <f t="shared" si="1"/>
        <v>0</v>
      </c>
      <c r="H31" s="118"/>
      <c r="I31" s="118"/>
      <c r="J31" s="118"/>
      <c r="O31" s="2"/>
      <c r="P31" s="2"/>
    </row>
    <row r="32" spans="1:16" ht="22.5">
      <c r="A32" s="234">
        <v>6</v>
      </c>
      <c r="B32" s="240" t="s">
        <v>145</v>
      </c>
      <c r="C32" s="236" t="s">
        <v>146</v>
      </c>
      <c r="D32" s="241" t="s">
        <v>124</v>
      </c>
      <c r="E32" s="242">
        <v>2E-3</v>
      </c>
      <c r="F32" s="243"/>
      <c r="G32" s="244">
        <f t="shared" si="1"/>
        <v>0</v>
      </c>
      <c r="H32" s="118"/>
      <c r="I32" s="118"/>
      <c r="J32" s="118"/>
      <c r="O32" s="2"/>
      <c r="P32" s="2"/>
    </row>
    <row r="33" spans="1:56" ht="22.5">
      <c r="A33" s="234">
        <v>7</v>
      </c>
      <c r="B33" s="192" t="s">
        <v>147</v>
      </c>
      <c r="C33" s="236" t="s">
        <v>148</v>
      </c>
      <c r="D33" s="204" t="s">
        <v>124</v>
      </c>
      <c r="E33" s="235">
        <v>0.03</v>
      </c>
      <c r="F33" s="196"/>
      <c r="G33" s="244">
        <f t="shared" si="1"/>
        <v>0</v>
      </c>
      <c r="H33" s="118"/>
      <c r="I33" s="118"/>
      <c r="J33" s="118"/>
      <c r="O33" s="2"/>
      <c r="P33" s="2"/>
    </row>
    <row r="34" spans="1:56" ht="22.5">
      <c r="A34" s="234">
        <v>8</v>
      </c>
      <c r="B34" s="240" t="s">
        <v>149</v>
      </c>
      <c r="C34" s="236" t="s">
        <v>150</v>
      </c>
      <c r="D34" s="241" t="s">
        <v>124</v>
      </c>
      <c r="E34" s="242">
        <v>0.9</v>
      </c>
      <c r="F34" s="243"/>
      <c r="G34" s="244">
        <f t="shared" si="1"/>
        <v>0</v>
      </c>
      <c r="H34" s="118"/>
      <c r="I34" s="118"/>
      <c r="J34" s="118"/>
      <c r="O34" s="2"/>
      <c r="P34" s="2"/>
    </row>
    <row r="35" spans="1:56" ht="22.5">
      <c r="A35" s="245">
        <v>9</v>
      </c>
      <c r="B35" s="246" t="s">
        <v>151</v>
      </c>
      <c r="C35" s="247" t="s">
        <v>152</v>
      </c>
      <c r="D35" s="248" t="s">
        <v>124</v>
      </c>
      <c r="E35" s="249">
        <v>0.01</v>
      </c>
      <c r="F35" s="250"/>
      <c r="G35" s="251">
        <f t="shared" si="1"/>
        <v>0</v>
      </c>
      <c r="H35" s="118"/>
      <c r="I35" s="118"/>
      <c r="J35" s="118"/>
      <c r="O35" s="2"/>
      <c r="P35" s="2"/>
    </row>
    <row r="36" spans="1:56" ht="15" customHeight="1">
      <c r="A36" s="153" t="s">
        <v>88</v>
      </c>
      <c r="B36" s="252" t="s">
        <v>68</v>
      </c>
      <c r="C36" s="253" t="s">
        <v>69</v>
      </c>
      <c r="D36" s="156"/>
      <c r="E36" s="254"/>
      <c r="F36" s="349">
        <f>SUM(G37:G73)</f>
        <v>0</v>
      </c>
      <c r="G36" s="349"/>
      <c r="H36" s="118"/>
      <c r="I36" s="118"/>
      <c r="J36" s="118"/>
    </row>
    <row r="37" spans="1:56" outlineLevel="1">
      <c r="A37" s="165">
        <v>1</v>
      </c>
      <c r="B37" s="228" t="s">
        <v>153</v>
      </c>
      <c r="C37" s="173" t="s">
        <v>154</v>
      </c>
      <c r="D37" s="174" t="s">
        <v>104</v>
      </c>
      <c r="E37" s="175">
        <v>6</v>
      </c>
      <c r="F37" s="255"/>
      <c r="G37" s="244">
        <f t="shared" ref="G37:G73" si="2">E37*F37</f>
        <v>0</v>
      </c>
      <c r="H37" s="256"/>
      <c r="I37" s="256"/>
      <c r="J37" s="256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</row>
    <row r="38" spans="1:56" outlineLevel="1">
      <c r="A38" s="165">
        <v>2</v>
      </c>
      <c r="B38" s="228" t="s">
        <v>155</v>
      </c>
      <c r="C38" s="173" t="s">
        <v>156</v>
      </c>
      <c r="D38" s="174" t="s">
        <v>104</v>
      </c>
      <c r="E38" s="175">
        <v>2</v>
      </c>
      <c r="F38" s="255"/>
      <c r="G38" s="244">
        <f t="shared" si="2"/>
        <v>0</v>
      </c>
      <c r="H38" s="256"/>
      <c r="I38" s="256"/>
      <c r="J38" s="256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</row>
    <row r="39" spans="1:56" outlineLevel="1">
      <c r="A39" s="165">
        <v>3</v>
      </c>
      <c r="B39" s="228" t="s">
        <v>157</v>
      </c>
      <c r="C39" s="173" t="s">
        <v>158</v>
      </c>
      <c r="D39" s="174" t="s">
        <v>104</v>
      </c>
      <c r="E39" s="175">
        <v>10</v>
      </c>
      <c r="F39" s="255"/>
      <c r="G39" s="244">
        <f t="shared" si="2"/>
        <v>0</v>
      </c>
      <c r="H39" s="256"/>
      <c r="I39" s="256"/>
      <c r="J39" s="256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89"/>
      <c r="BD39" s="89"/>
    </row>
    <row r="40" spans="1:56" outlineLevel="1">
      <c r="A40" s="165">
        <v>4</v>
      </c>
      <c r="B40" s="228" t="s">
        <v>159</v>
      </c>
      <c r="C40" s="173" t="s">
        <v>160</v>
      </c>
      <c r="D40" s="174" t="s">
        <v>104</v>
      </c>
      <c r="E40" s="175">
        <v>4</v>
      </c>
      <c r="F40" s="255"/>
      <c r="G40" s="244">
        <f t="shared" si="2"/>
        <v>0</v>
      </c>
      <c r="H40" s="256"/>
      <c r="I40" s="256"/>
      <c r="J40" s="256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</row>
    <row r="41" spans="1:56" outlineLevel="1">
      <c r="A41" s="205">
        <v>5</v>
      </c>
      <c r="B41" s="228" t="s">
        <v>161</v>
      </c>
      <c r="C41" s="173" t="s">
        <v>162</v>
      </c>
      <c r="D41" s="174" t="s">
        <v>104</v>
      </c>
      <c r="E41" s="175">
        <v>4</v>
      </c>
      <c r="F41" s="255"/>
      <c r="G41" s="244">
        <f t="shared" si="2"/>
        <v>0</v>
      </c>
      <c r="H41" s="256"/>
      <c r="I41" s="256"/>
      <c r="J41" s="256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</row>
    <row r="42" spans="1:56" outlineLevel="1">
      <c r="A42" s="205">
        <v>6</v>
      </c>
      <c r="B42" s="228" t="s">
        <v>163</v>
      </c>
      <c r="C42" s="173" t="s">
        <v>164</v>
      </c>
      <c r="D42" s="174" t="s">
        <v>104</v>
      </c>
      <c r="E42" s="175">
        <v>24</v>
      </c>
      <c r="F42" s="255"/>
      <c r="G42" s="244">
        <f t="shared" si="2"/>
        <v>0</v>
      </c>
      <c r="H42" s="256"/>
      <c r="I42" s="256"/>
      <c r="J42" s="256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</row>
    <row r="43" spans="1:56" outlineLevel="1">
      <c r="A43" s="205">
        <v>7</v>
      </c>
      <c r="B43" s="228" t="s">
        <v>165</v>
      </c>
      <c r="C43" s="173" t="s">
        <v>166</v>
      </c>
      <c r="D43" s="174" t="s">
        <v>104</v>
      </c>
      <c r="E43" s="175">
        <v>45</v>
      </c>
      <c r="F43" s="255"/>
      <c r="G43" s="244">
        <f t="shared" si="2"/>
        <v>0</v>
      </c>
      <c r="H43" s="256"/>
      <c r="I43" s="256"/>
      <c r="J43" s="256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</row>
    <row r="44" spans="1:56" outlineLevel="1">
      <c r="A44" s="158">
        <v>8</v>
      </c>
      <c r="B44" s="228" t="s">
        <v>167</v>
      </c>
      <c r="C44" s="173" t="s">
        <v>168</v>
      </c>
      <c r="D44" s="174" t="s">
        <v>104</v>
      </c>
      <c r="E44" s="175">
        <v>10</v>
      </c>
      <c r="F44" s="255"/>
      <c r="G44" s="244">
        <f t="shared" si="2"/>
        <v>0</v>
      </c>
      <c r="H44" s="256"/>
      <c r="I44" s="256"/>
      <c r="J44" s="256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89"/>
      <c r="BB44" s="89"/>
      <c r="BC44" s="89"/>
      <c r="BD44" s="89"/>
    </row>
    <row r="45" spans="1:56" outlineLevel="1">
      <c r="A45" s="205">
        <v>9</v>
      </c>
      <c r="B45" s="192" t="s">
        <v>169</v>
      </c>
      <c r="C45" s="193" t="s">
        <v>170</v>
      </c>
      <c r="D45" s="204" t="s">
        <v>101</v>
      </c>
      <c r="E45" s="195">
        <v>40</v>
      </c>
      <c r="F45" s="196"/>
      <c r="G45" s="244">
        <f t="shared" si="2"/>
        <v>0</v>
      </c>
      <c r="H45" s="256"/>
      <c r="I45" s="256"/>
      <c r="J45" s="256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89"/>
      <c r="BD45" s="89"/>
    </row>
    <row r="46" spans="1:56" outlineLevel="1">
      <c r="A46" s="205">
        <v>10</v>
      </c>
      <c r="B46" s="179" t="s">
        <v>169</v>
      </c>
      <c r="C46" s="180" t="s">
        <v>171</v>
      </c>
      <c r="D46" s="181" t="s">
        <v>101</v>
      </c>
      <c r="E46" s="182">
        <v>135</v>
      </c>
      <c r="F46" s="183"/>
      <c r="G46" s="244">
        <f t="shared" si="2"/>
        <v>0</v>
      </c>
      <c r="H46" s="256"/>
      <c r="I46" s="256"/>
      <c r="J46" s="256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89"/>
      <c r="BC46" s="89"/>
      <c r="BD46" s="89"/>
    </row>
    <row r="47" spans="1:56" ht="12.75" customHeight="1" outlineLevel="1">
      <c r="A47" s="205">
        <v>11</v>
      </c>
      <c r="B47" s="198" t="s">
        <v>172</v>
      </c>
      <c r="C47" s="199" t="s">
        <v>173</v>
      </c>
      <c r="D47" s="200" t="s">
        <v>101</v>
      </c>
      <c r="E47" s="201">
        <v>185</v>
      </c>
      <c r="F47" s="202"/>
      <c r="G47" s="230">
        <f t="shared" si="2"/>
        <v>0</v>
      </c>
      <c r="H47" s="256"/>
      <c r="I47" s="256"/>
      <c r="J47" s="256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89"/>
      <c r="BC47" s="89"/>
      <c r="BD47" s="89"/>
    </row>
    <row r="48" spans="1:56" ht="12.75" customHeight="1" outlineLevel="1">
      <c r="A48" s="158">
        <v>12</v>
      </c>
      <c r="B48" s="257" t="s">
        <v>174</v>
      </c>
      <c r="C48" s="173" t="s">
        <v>175</v>
      </c>
      <c r="D48" s="174" t="s">
        <v>101</v>
      </c>
      <c r="E48" s="175">
        <v>400</v>
      </c>
      <c r="F48" s="176"/>
      <c r="G48" s="177">
        <f t="shared" si="2"/>
        <v>0</v>
      </c>
      <c r="H48" s="256"/>
      <c r="I48" s="256"/>
      <c r="J48" s="256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89"/>
      <c r="BB48" s="89"/>
      <c r="BC48" s="89"/>
      <c r="BD48" s="89"/>
    </row>
    <row r="49" spans="1:56" ht="12.75" customHeight="1" outlineLevel="1">
      <c r="A49" s="205">
        <v>13</v>
      </c>
      <c r="B49" s="211" t="s">
        <v>176</v>
      </c>
      <c r="C49" s="212" t="s">
        <v>177</v>
      </c>
      <c r="D49" s="213" t="s">
        <v>101</v>
      </c>
      <c r="E49" s="214">
        <v>315</v>
      </c>
      <c r="F49" s="215"/>
      <c r="G49" s="230">
        <f t="shared" si="2"/>
        <v>0</v>
      </c>
      <c r="H49" s="256"/>
      <c r="I49" s="256"/>
      <c r="J49" s="256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</row>
    <row r="50" spans="1:56" ht="12.75" customHeight="1" outlineLevel="1">
      <c r="A50" s="205">
        <v>14</v>
      </c>
      <c r="B50" s="211" t="s">
        <v>178</v>
      </c>
      <c r="C50" s="212" t="s">
        <v>179</v>
      </c>
      <c r="D50" s="213" t="s">
        <v>101</v>
      </c>
      <c r="E50" s="214">
        <v>105</v>
      </c>
      <c r="F50" s="215"/>
      <c r="G50" s="230">
        <f t="shared" si="2"/>
        <v>0</v>
      </c>
      <c r="H50" s="256"/>
      <c r="I50" s="256"/>
      <c r="J50" s="256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</row>
    <row r="51" spans="1:56" ht="12.75" customHeight="1" outlineLevel="1">
      <c r="A51" s="205">
        <v>15</v>
      </c>
      <c r="B51" s="257" t="s">
        <v>180</v>
      </c>
      <c r="C51" s="173" t="s">
        <v>181</v>
      </c>
      <c r="D51" s="174" t="s">
        <v>101</v>
      </c>
      <c r="E51" s="175">
        <v>76</v>
      </c>
      <c r="F51" s="176"/>
      <c r="G51" s="177">
        <f t="shared" si="2"/>
        <v>0</v>
      </c>
      <c r="H51" s="256"/>
      <c r="I51" s="256"/>
      <c r="J51" s="256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</row>
    <row r="52" spans="1:56" outlineLevel="1">
      <c r="A52" s="205">
        <v>16</v>
      </c>
      <c r="B52" s="258" t="s">
        <v>182</v>
      </c>
      <c r="C52" s="259" t="s">
        <v>183</v>
      </c>
      <c r="D52" s="260" t="s">
        <v>101</v>
      </c>
      <c r="E52" s="261">
        <v>80</v>
      </c>
      <c r="F52" s="262"/>
      <c r="G52" s="230">
        <f t="shared" si="2"/>
        <v>0</v>
      </c>
      <c r="H52" s="256"/>
      <c r="I52" s="256"/>
      <c r="J52" s="256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</row>
    <row r="53" spans="1:56" ht="12.75" customHeight="1" outlineLevel="1">
      <c r="A53" s="205">
        <v>17</v>
      </c>
      <c r="B53" s="228" t="s">
        <v>184</v>
      </c>
      <c r="C53" s="173" t="s">
        <v>185</v>
      </c>
      <c r="D53" s="174" t="s">
        <v>101</v>
      </c>
      <c r="E53" s="175">
        <v>40</v>
      </c>
      <c r="F53" s="176"/>
      <c r="G53" s="177">
        <f t="shared" si="2"/>
        <v>0</v>
      </c>
      <c r="H53" s="256"/>
      <c r="I53" s="256"/>
      <c r="J53" s="256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</row>
    <row r="54" spans="1:56" ht="12.75" customHeight="1" outlineLevel="1">
      <c r="A54" s="205">
        <v>18</v>
      </c>
      <c r="B54" s="179" t="s">
        <v>186</v>
      </c>
      <c r="C54" s="180" t="s">
        <v>187</v>
      </c>
      <c r="D54" s="181" t="s">
        <v>101</v>
      </c>
      <c r="E54" s="182">
        <v>35</v>
      </c>
      <c r="F54" s="183"/>
      <c r="G54" s="177">
        <f t="shared" si="2"/>
        <v>0</v>
      </c>
      <c r="H54" s="256"/>
      <c r="I54" s="256"/>
      <c r="J54" s="256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89"/>
      <c r="AW54" s="89"/>
      <c r="AX54" s="89"/>
      <c r="AY54" s="89"/>
      <c r="AZ54" s="89"/>
      <c r="BA54" s="89"/>
      <c r="BB54" s="89"/>
      <c r="BC54" s="89"/>
      <c r="BD54" s="89"/>
    </row>
    <row r="55" spans="1:56" ht="12.75" customHeight="1" outlineLevel="1">
      <c r="A55" s="205">
        <v>19</v>
      </c>
      <c r="B55" s="229" t="s">
        <v>188</v>
      </c>
      <c r="C55" s="212" t="s">
        <v>189</v>
      </c>
      <c r="D55" s="213" t="s">
        <v>101</v>
      </c>
      <c r="E55" s="214">
        <v>85</v>
      </c>
      <c r="F55" s="215"/>
      <c r="G55" s="230">
        <f t="shared" si="2"/>
        <v>0</v>
      </c>
      <c r="H55" s="256"/>
      <c r="I55" s="256"/>
      <c r="J55" s="256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89"/>
      <c r="BA55" s="89"/>
      <c r="BB55" s="89"/>
      <c r="BC55" s="89"/>
      <c r="BD55" s="89"/>
    </row>
    <row r="56" spans="1:56" ht="12.75" customHeight="1" outlineLevel="1">
      <c r="A56" s="205">
        <v>20</v>
      </c>
      <c r="B56" s="257" t="s">
        <v>190</v>
      </c>
      <c r="C56" s="173" t="s">
        <v>191</v>
      </c>
      <c r="D56" s="174" t="s">
        <v>101</v>
      </c>
      <c r="E56" s="175">
        <v>40</v>
      </c>
      <c r="F56" s="176"/>
      <c r="G56" s="177">
        <f t="shared" si="2"/>
        <v>0</v>
      </c>
      <c r="H56" s="256"/>
      <c r="I56" s="256"/>
      <c r="J56" s="256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9"/>
      <c r="AV56" s="89"/>
      <c r="AW56" s="89"/>
      <c r="AX56" s="89"/>
      <c r="AY56" s="89"/>
      <c r="AZ56" s="89"/>
      <c r="BA56" s="89"/>
      <c r="BB56" s="89"/>
      <c r="BC56" s="89"/>
      <c r="BD56" s="89"/>
    </row>
    <row r="57" spans="1:56" ht="12.75" customHeight="1" outlineLevel="1">
      <c r="A57" s="205">
        <v>21</v>
      </c>
      <c r="B57" s="179" t="s">
        <v>192</v>
      </c>
      <c r="C57" s="180" t="s">
        <v>193</v>
      </c>
      <c r="D57" s="181" t="s">
        <v>101</v>
      </c>
      <c r="E57" s="182">
        <v>35</v>
      </c>
      <c r="F57" s="183"/>
      <c r="G57" s="177">
        <f t="shared" si="2"/>
        <v>0</v>
      </c>
      <c r="H57" s="256"/>
      <c r="I57" s="256"/>
      <c r="J57" s="256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/>
      <c r="AK57" s="89"/>
      <c r="AL57" s="89"/>
      <c r="AM57" s="89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  <c r="AY57" s="89"/>
      <c r="AZ57" s="89"/>
      <c r="BA57" s="89"/>
      <c r="BB57" s="89"/>
      <c r="BC57" s="89"/>
      <c r="BD57" s="89"/>
    </row>
    <row r="58" spans="1:56" ht="12.75" customHeight="1" outlineLevel="1">
      <c r="A58" s="158">
        <v>22</v>
      </c>
      <c r="B58" s="211" t="s">
        <v>194</v>
      </c>
      <c r="C58" s="212" t="s">
        <v>195</v>
      </c>
      <c r="D58" s="213" t="s">
        <v>101</v>
      </c>
      <c r="E58" s="214">
        <v>85</v>
      </c>
      <c r="F58" s="215"/>
      <c r="G58" s="230">
        <f t="shared" si="2"/>
        <v>0</v>
      </c>
      <c r="H58" s="256"/>
      <c r="I58" s="256"/>
      <c r="J58" s="256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  <c r="BC58" s="89"/>
      <c r="BD58" s="89"/>
    </row>
    <row r="59" spans="1:56" ht="12.75" customHeight="1" outlineLevel="1">
      <c r="A59" s="165">
        <v>23</v>
      </c>
      <c r="B59" s="257" t="s">
        <v>190</v>
      </c>
      <c r="C59" s="173" t="s">
        <v>196</v>
      </c>
      <c r="D59" s="174" t="s">
        <v>101</v>
      </c>
      <c r="E59" s="175">
        <v>10</v>
      </c>
      <c r="F59" s="176"/>
      <c r="G59" s="177">
        <f t="shared" si="2"/>
        <v>0</v>
      </c>
      <c r="H59" s="256"/>
      <c r="I59" s="256"/>
      <c r="J59" s="256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89"/>
      <c r="AR59" s="89"/>
      <c r="AS59" s="89"/>
      <c r="AT59" s="89"/>
      <c r="AU59" s="89"/>
      <c r="AV59" s="89"/>
      <c r="AW59" s="89"/>
      <c r="AX59" s="89"/>
      <c r="AY59" s="89"/>
      <c r="AZ59" s="89"/>
      <c r="BA59" s="89"/>
      <c r="BB59" s="89"/>
      <c r="BC59" s="89"/>
      <c r="BD59" s="89"/>
    </row>
    <row r="60" spans="1:56" ht="12.75" customHeight="1" outlineLevel="1">
      <c r="A60" s="205">
        <v>24</v>
      </c>
      <c r="B60" s="258" t="s">
        <v>197</v>
      </c>
      <c r="C60" s="212" t="s">
        <v>198</v>
      </c>
      <c r="D60" s="213" t="s">
        <v>101</v>
      </c>
      <c r="E60" s="214">
        <v>10</v>
      </c>
      <c r="F60" s="215"/>
      <c r="G60" s="230">
        <f t="shared" si="2"/>
        <v>0</v>
      </c>
      <c r="H60" s="256"/>
      <c r="I60" s="256"/>
      <c r="J60" s="256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89"/>
      <c r="AT60" s="89"/>
      <c r="AU60" s="89"/>
      <c r="AV60" s="89"/>
      <c r="AW60" s="89"/>
      <c r="AX60" s="89"/>
      <c r="AY60" s="89"/>
      <c r="AZ60" s="89"/>
      <c r="BA60" s="89"/>
      <c r="BB60" s="89"/>
      <c r="BC60" s="89"/>
      <c r="BD60" s="89"/>
    </row>
    <row r="61" spans="1:56" ht="12.75" customHeight="1" outlineLevel="1">
      <c r="A61" s="205">
        <v>25</v>
      </c>
      <c r="B61" s="228" t="s">
        <v>199</v>
      </c>
      <c r="C61" s="173" t="s">
        <v>200</v>
      </c>
      <c r="D61" s="174" t="s">
        <v>104</v>
      </c>
      <c r="E61" s="175">
        <v>20</v>
      </c>
      <c r="F61" s="176"/>
      <c r="G61" s="177">
        <f t="shared" si="2"/>
        <v>0</v>
      </c>
      <c r="H61" s="256"/>
      <c r="I61" s="256"/>
      <c r="J61" s="256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</row>
    <row r="62" spans="1:56" ht="12.75" customHeight="1" outlineLevel="1">
      <c r="A62" s="205">
        <v>26</v>
      </c>
      <c r="B62" s="229" t="s">
        <v>201</v>
      </c>
      <c r="C62" s="212" t="s">
        <v>202</v>
      </c>
      <c r="D62" s="213" t="s">
        <v>104</v>
      </c>
      <c r="E62" s="214">
        <v>20</v>
      </c>
      <c r="F62" s="215"/>
      <c r="G62" s="230">
        <f t="shared" si="2"/>
        <v>0</v>
      </c>
      <c r="H62" s="256"/>
      <c r="I62" s="256"/>
      <c r="J62" s="256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89"/>
      <c r="AR62" s="89"/>
      <c r="AS62" s="89"/>
      <c r="AT62" s="89"/>
      <c r="AU62" s="89"/>
      <c r="AV62" s="89"/>
      <c r="AW62" s="89"/>
      <c r="AX62" s="89"/>
      <c r="AY62" s="89"/>
      <c r="AZ62" s="89"/>
      <c r="BA62" s="89"/>
      <c r="BB62" s="89"/>
      <c r="BC62" s="89"/>
      <c r="BD62" s="89"/>
    </row>
    <row r="63" spans="1:56" ht="22.5" outlineLevel="1">
      <c r="A63" s="158">
        <v>27</v>
      </c>
      <c r="B63" s="192" t="s">
        <v>203</v>
      </c>
      <c r="C63" s="193" t="s">
        <v>204</v>
      </c>
      <c r="D63" s="204" t="s">
        <v>101</v>
      </c>
      <c r="E63" s="195">
        <v>130</v>
      </c>
      <c r="F63" s="196"/>
      <c r="G63" s="197">
        <f t="shared" si="2"/>
        <v>0</v>
      </c>
      <c r="H63" s="256"/>
      <c r="I63" s="256"/>
      <c r="J63" s="256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89"/>
      <c r="AR63" s="89"/>
      <c r="AS63" s="89"/>
      <c r="AT63" s="89"/>
      <c r="AU63" s="89"/>
      <c r="AV63" s="89"/>
      <c r="AW63" s="89"/>
      <c r="AX63" s="89"/>
      <c r="AY63" s="89"/>
      <c r="AZ63" s="89"/>
      <c r="BA63" s="89"/>
      <c r="BB63" s="89"/>
      <c r="BC63" s="89"/>
      <c r="BD63" s="89"/>
    </row>
    <row r="64" spans="1:56" ht="22.5" outlineLevel="1">
      <c r="A64" s="205">
        <v>28</v>
      </c>
      <c r="B64" s="198" t="s">
        <v>205</v>
      </c>
      <c r="C64" s="199" t="s">
        <v>206</v>
      </c>
      <c r="D64" s="200" t="s">
        <v>101</v>
      </c>
      <c r="E64" s="201">
        <v>130</v>
      </c>
      <c r="F64" s="202"/>
      <c r="G64" s="203">
        <f t="shared" si="2"/>
        <v>0</v>
      </c>
      <c r="H64" s="256"/>
      <c r="I64" s="256"/>
      <c r="J64" s="256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  <c r="AI64" s="89"/>
      <c r="AJ64" s="89"/>
      <c r="AK64" s="89"/>
      <c r="AL64" s="89"/>
      <c r="AM64" s="89"/>
      <c r="AN64" s="89"/>
      <c r="AO64" s="89"/>
      <c r="AP64" s="89"/>
      <c r="AQ64" s="89"/>
      <c r="AR64" s="89"/>
      <c r="AS64" s="89"/>
      <c r="AT64" s="89"/>
      <c r="AU64" s="89"/>
      <c r="AV64" s="89"/>
      <c r="AW64" s="89"/>
      <c r="AX64" s="89"/>
      <c r="AY64" s="89"/>
      <c r="AZ64" s="89"/>
      <c r="BA64" s="89"/>
      <c r="BB64" s="89"/>
      <c r="BC64" s="89"/>
      <c r="BD64" s="89"/>
    </row>
    <row r="65" spans="1:56" ht="12.75" customHeight="1" outlineLevel="1">
      <c r="A65" s="205">
        <v>29</v>
      </c>
      <c r="B65" s="257" t="s">
        <v>207</v>
      </c>
      <c r="C65" s="173" t="s">
        <v>208</v>
      </c>
      <c r="D65" s="174" t="s">
        <v>104</v>
      </c>
      <c r="E65" s="175">
        <v>3</v>
      </c>
      <c r="F65" s="176"/>
      <c r="G65" s="197">
        <f t="shared" si="2"/>
        <v>0</v>
      </c>
      <c r="H65" s="256"/>
      <c r="I65" s="256"/>
      <c r="J65" s="256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89"/>
      <c r="AH65" s="89"/>
      <c r="AI65" s="89"/>
      <c r="AJ65" s="89"/>
      <c r="AK65" s="89"/>
      <c r="AL65" s="89"/>
      <c r="AM65" s="89"/>
      <c r="AN65" s="89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</row>
    <row r="66" spans="1:56" outlineLevel="1">
      <c r="A66" s="158">
        <v>30</v>
      </c>
      <c r="B66" s="257" t="s">
        <v>209</v>
      </c>
      <c r="C66" s="173" t="s">
        <v>210</v>
      </c>
      <c r="D66" s="174" t="s">
        <v>104</v>
      </c>
      <c r="E66" s="175">
        <v>2</v>
      </c>
      <c r="F66" s="176"/>
      <c r="G66" s="197">
        <f t="shared" si="2"/>
        <v>0</v>
      </c>
      <c r="H66" s="256"/>
      <c r="I66" s="256"/>
      <c r="J66" s="256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  <c r="AI66" s="89"/>
      <c r="AJ66" s="89"/>
      <c r="AK66" s="89"/>
      <c r="AL66" s="89"/>
      <c r="AM66" s="89"/>
      <c r="AN66" s="89"/>
      <c r="AO66" s="89"/>
      <c r="AP66" s="89"/>
      <c r="AQ66" s="89"/>
      <c r="AR66" s="89"/>
      <c r="AS66" s="89"/>
      <c r="AT66" s="89"/>
      <c r="AU66" s="89"/>
      <c r="AV66" s="89"/>
      <c r="AW66" s="89"/>
      <c r="AX66" s="89"/>
      <c r="AY66" s="89"/>
      <c r="AZ66" s="89"/>
      <c r="BA66" s="89"/>
      <c r="BB66" s="89"/>
      <c r="BC66" s="89"/>
      <c r="BD66" s="89"/>
    </row>
    <row r="67" spans="1:56" ht="22.5" outlineLevel="1">
      <c r="A67" s="205">
        <v>31</v>
      </c>
      <c r="B67" s="198" t="s">
        <v>211</v>
      </c>
      <c r="C67" s="263" t="s">
        <v>212</v>
      </c>
      <c r="D67" s="264" t="s">
        <v>104</v>
      </c>
      <c r="E67" s="265">
        <v>1</v>
      </c>
      <c r="F67" s="266"/>
      <c r="G67" s="267">
        <f t="shared" si="2"/>
        <v>0</v>
      </c>
      <c r="H67" s="256"/>
      <c r="I67" s="256"/>
      <c r="J67" s="256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89"/>
      <c r="AH67" s="89"/>
      <c r="AI67" s="89"/>
      <c r="AJ67" s="89"/>
      <c r="AK67" s="89"/>
      <c r="AL67" s="89"/>
      <c r="AM67" s="89"/>
      <c r="AN67" s="89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</row>
    <row r="68" spans="1:56" ht="22.5" outlineLevel="1">
      <c r="A68" s="205">
        <v>32</v>
      </c>
      <c r="B68" s="268" t="s">
        <v>213</v>
      </c>
      <c r="C68" s="269" t="s">
        <v>214</v>
      </c>
      <c r="D68" s="264" t="s">
        <v>104</v>
      </c>
      <c r="E68" s="265">
        <v>1</v>
      </c>
      <c r="F68" s="266"/>
      <c r="G68" s="267">
        <f t="shared" si="2"/>
        <v>0</v>
      </c>
      <c r="H68" s="256"/>
      <c r="I68" s="256"/>
      <c r="J68" s="256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89"/>
      <c r="AJ68" s="89"/>
      <c r="AK68" s="89"/>
      <c r="AL68" s="89"/>
      <c r="AM68" s="89"/>
      <c r="AN68" s="89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</row>
    <row r="69" spans="1:56" outlineLevel="1">
      <c r="A69" s="205">
        <v>33</v>
      </c>
      <c r="B69" s="270" t="s">
        <v>215</v>
      </c>
      <c r="C69" s="271" t="s">
        <v>216</v>
      </c>
      <c r="D69" s="272" t="s">
        <v>104</v>
      </c>
      <c r="E69" s="273">
        <v>2</v>
      </c>
      <c r="F69" s="274"/>
      <c r="G69" s="197">
        <f t="shared" si="2"/>
        <v>0</v>
      </c>
      <c r="H69" s="256"/>
      <c r="I69" s="256"/>
      <c r="J69" s="256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89"/>
      <c r="AH69" s="89"/>
      <c r="AI69" s="89"/>
      <c r="AJ69" s="89"/>
      <c r="AK69" s="89"/>
      <c r="AL69" s="89"/>
      <c r="AM69" s="89"/>
      <c r="AN69" s="89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89"/>
      <c r="AZ69" s="89"/>
      <c r="BA69" s="89"/>
      <c r="BB69" s="89"/>
      <c r="BC69" s="89"/>
      <c r="BD69" s="89"/>
    </row>
    <row r="70" spans="1:56" outlineLevel="1">
      <c r="A70" s="205">
        <v>34</v>
      </c>
      <c r="B70" s="211" t="s">
        <v>217</v>
      </c>
      <c r="C70" s="212" t="s">
        <v>218</v>
      </c>
      <c r="D70" s="213" t="s">
        <v>104</v>
      </c>
      <c r="E70" s="214">
        <v>2</v>
      </c>
      <c r="F70" s="215"/>
      <c r="G70" s="267">
        <f t="shared" si="2"/>
        <v>0</v>
      </c>
      <c r="H70" s="256"/>
      <c r="I70" s="256"/>
      <c r="J70" s="256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89"/>
      <c r="AH70" s="89"/>
      <c r="AI70" s="89"/>
      <c r="AJ70" s="89"/>
      <c r="AK70" s="89"/>
      <c r="AL70" s="89"/>
      <c r="AM70" s="89"/>
      <c r="AN70" s="89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</row>
    <row r="71" spans="1:56" outlineLevel="1">
      <c r="A71" s="205">
        <v>35</v>
      </c>
      <c r="B71" s="172" t="s">
        <v>219</v>
      </c>
      <c r="C71" s="173" t="s">
        <v>220</v>
      </c>
      <c r="D71" s="174" t="s">
        <v>104</v>
      </c>
      <c r="E71" s="175">
        <v>8</v>
      </c>
      <c r="F71" s="176"/>
      <c r="G71" s="197">
        <f t="shared" si="2"/>
        <v>0</v>
      </c>
      <c r="H71" s="256"/>
      <c r="I71" s="256"/>
      <c r="J71" s="256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</row>
    <row r="72" spans="1:56" outlineLevel="1">
      <c r="A72" s="158">
        <v>36</v>
      </c>
      <c r="B72" s="198" t="s">
        <v>221</v>
      </c>
      <c r="C72" s="212" t="s">
        <v>222</v>
      </c>
      <c r="D72" s="213" t="s">
        <v>104</v>
      </c>
      <c r="E72" s="214">
        <v>8</v>
      </c>
      <c r="F72" s="215"/>
      <c r="G72" s="267">
        <f t="shared" si="2"/>
        <v>0</v>
      </c>
      <c r="H72" s="256"/>
      <c r="I72" s="256"/>
      <c r="J72" s="256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89"/>
      <c r="AH72" s="89"/>
      <c r="AI72" s="89"/>
      <c r="AJ72" s="89"/>
      <c r="AK72" s="89"/>
      <c r="AL72" s="89"/>
      <c r="AM72" s="89"/>
      <c r="AN72" s="89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</row>
    <row r="73" spans="1:56" outlineLevel="1">
      <c r="A73" s="158">
        <v>37</v>
      </c>
      <c r="B73" s="275" t="s">
        <v>223</v>
      </c>
      <c r="C73" s="276" t="s">
        <v>224</v>
      </c>
      <c r="D73" s="277" t="s">
        <v>127</v>
      </c>
      <c r="E73" s="278">
        <v>1</v>
      </c>
      <c r="F73" s="279"/>
      <c r="G73" s="280">
        <f t="shared" si="2"/>
        <v>0</v>
      </c>
      <c r="H73" s="256"/>
      <c r="I73" s="256"/>
      <c r="J73" s="256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89"/>
      <c r="AH73" s="89"/>
      <c r="AI73" s="89"/>
      <c r="AJ73" s="89"/>
      <c r="AK73" s="89"/>
      <c r="AL73" s="89"/>
      <c r="AM73" s="89"/>
      <c r="AN73" s="89"/>
      <c r="AO73" s="89"/>
      <c r="AP73" s="89"/>
      <c r="AQ73" s="89"/>
      <c r="AR73" s="89"/>
      <c r="AS73" s="89"/>
      <c r="AT73" s="89"/>
      <c r="AU73" s="89"/>
      <c r="AV73" s="89"/>
      <c r="AW73" s="89"/>
      <c r="AX73" s="89"/>
      <c r="AY73" s="89"/>
      <c r="AZ73" s="89"/>
      <c r="BA73" s="89"/>
      <c r="BB73" s="89"/>
      <c r="BC73" s="89"/>
      <c r="BD73" s="89"/>
    </row>
    <row r="74" spans="1:56" ht="15" customHeight="1">
      <c r="A74" s="188" t="s">
        <v>88</v>
      </c>
      <c r="B74" s="252" t="s">
        <v>70</v>
      </c>
      <c r="C74" s="253" t="s">
        <v>71</v>
      </c>
      <c r="D74" s="156"/>
      <c r="E74" s="281"/>
      <c r="F74" s="349">
        <f>SUM(G75:G96)</f>
        <v>0</v>
      </c>
      <c r="G74" s="349"/>
      <c r="H74" s="118"/>
      <c r="I74" s="118"/>
      <c r="J74" s="118"/>
    </row>
    <row r="75" spans="1:56">
      <c r="A75" s="165">
        <v>1</v>
      </c>
      <c r="B75" s="282" t="s">
        <v>225</v>
      </c>
      <c r="C75" s="283" t="s">
        <v>226</v>
      </c>
      <c r="D75" s="204" t="s">
        <v>104</v>
      </c>
      <c r="E75" s="175">
        <v>16</v>
      </c>
      <c r="F75" s="284"/>
      <c r="G75" s="197">
        <f t="shared" ref="G75:G96" si="3">E75*F75</f>
        <v>0</v>
      </c>
      <c r="H75" s="118"/>
      <c r="I75" s="118"/>
      <c r="J75" s="118"/>
    </row>
    <row r="76" spans="1:56" ht="22.5">
      <c r="A76" s="165">
        <v>2</v>
      </c>
      <c r="B76" s="179" t="s">
        <v>227</v>
      </c>
      <c r="C76" s="180" t="s">
        <v>228</v>
      </c>
      <c r="D76" s="181" t="s">
        <v>229</v>
      </c>
      <c r="E76" s="182">
        <v>4</v>
      </c>
      <c r="F76" s="183"/>
      <c r="G76" s="197">
        <f t="shared" si="3"/>
        <v>0</v>
      </c>
      <c r="H76" s="118"/>
      <c r="I76" s="118"/>
      <c r="J76" s="118"/>
    </row>
    <row r="77" spans="1:56">
      <c r="A77" s="165">
        <v>3</v>
      </c>
      <c r="B77" s="198" t="s">
        <v>230</v>
      </c>
      <c r="C77" s="199" t="s">
        <v>231</v>
      </c>
      <c r="D77" s="200" t="s">
        <v>104</v>
      </c>
      <c r="E77" s="201">
        <v>8</v>
      </c>
      <c r="F77" s="202"/>
      <c r="G77" s="203">
        <f t="shared" si="3"/>
        <v>0</v>
      </c>
      <c r="H77" s="118"/>
      <c r="I77" s="118"/>
      <c r="J77" s="118"/>
    </row>
    <row r="78" spans="1:56">
      <c r="A78" s="165">
        <v>4</v>
      </c>
      <c r="B78" s="198" t="s">
        <v>232</v>
      </c>
      <c r="C78" s="199" t="s">
        <v>233</v>
      </c>
      <c r="D78" s="200" t="s">
        <v>104</v>
      </c>
      <c r="E78" s="201">
        <v>8</v>
      </c>
      <c r="F78" s="202"/>
      <c r="G78" s="203">
        <f t="shared" si="3"/>
        <v>0</v>
      </c>
      <c r="H78" s="118"/>
      <c r="I78" s="118"/>
      <c r="J78" s="118"/>
    </row>
    <row r="79" spans="1:56">
      <c r="A79" s="165">
        <v>5</v>
      </c>
      <c r="B79" s="228" t="s">
        <v>234</v>
      </c>
      <c r="C79" s="173" t="s">
        <v>235</v>
      </c>
      <c r="D79" s="174" t="s">
        <v>104</v>
      </c>
      <c r="E79" s="175">
        <v>3</v>
      </c>
      <c r="F79" s="176"/>
      <c r="G79" s="197">
        <f t="shared" si="3"/>
        <v>0</v>
      </c>
      <c r="H79" s="118"/>
      <c r="I79" s="118"/>
      <c r="J79" s="118"/>
    </row>
    <row r="80" spans="1:56">
      <c r="A80" s="165">
        <v>6</v>
      </c>
      <c r="B80" s="198" t="s">
        <v>236</v>
      </c>
      <c r="C80" s="199" t="s">
        <v>237</v>
      </c>
      <c r="D80" s="200" t="s">
        <v>104</v>
      </c>
      <c r="E80" s="201">
        <v>3</v>
      </c>
      <c r="F80" s="202"/>
      <c r="G80" s="267">
        <f t="shared" si="3"/>
        <v>0</v>
      </c>
      <c r="H80" s="118"/>
      <c r="I80" s="118"/>
      <c r="J80" s="118"/>
    </row>
    <row r="81" spans="1:10">
      <c r="A81" s="165">
        <v>7</v>
      </c>
      <c r="B81" s="228" t="s">
        <v>238</v>
      </c>
      <c r="C81" s="173" t="s">
        <v>239</v>
      </c>
      <c r="D81" s="174" t="s">
        <v>104</v>
      </c>
      <c r="E81" s="175">
        <v>6</v>
      </c>
      <c r="F81" s="176"/>
      <c r="G81" s="197">
        <f t="shared" si="3"/>
        <v>0</v>
      </c>
      <c r="H81" s="118"/>
      <c r="I81" s="118"/>
      <c r="J81" s="118"/>
    </row>
    <row r="82" spans="1:10" ht="22.5">
      <c r="A82" s="165">
        <v>8</v>
      </c>
      <c r="B82" s="285" t="s">
        <v>240</v>
      </c>
      <c r="C82" s="269" t="s">
        <v>241</v>
      </c>
      <c r="D82" s="264" t="s">
        <v>104</v>
      </c>
      <c r="E82" s="265">
        <v>6</v>
      </c>
      <c r="F82" s="266"/>
      <c r="G82" s="267">
        <f t="shared" si="3"/>
        <v>0</v>
      </c>
      <c r="H82" s="118"/>
      <c r="I82" s="118"/>
      <c r="J82" s="118"/>
    </row>
    <row r="83" spans="1:10">
      <c r="A83" s="165">
        <v>9</v>
      </c>
      <c r="B83" s="192" t="s">
        <v>242</v>
      </c>
      <c r="C83" s="193" t="s">
        <v>243</v>
      </c>
      <c r="D83" s="204" t="s">
        <v>127</v>
      </c>
      <c r="E83" s="195">
        <v>1</v>
      </c>
      <c r="F83" s="196"/>
      <c r="G83" s="197">
        <f t="shared" si="3"/>
        <v>0</v>
      </c>
      <c r="H83" s="118"/>
      <c r="I83" s="118"/>
      <c r="J83" s="118"/>
    </row>
    <row r="84" spans="1:10" ht="22.5">
      <c r="A84" s="205">
        <v>10</v>
      </c>
      <c r="B84" s="198" t="s">
        <v>244</v>
      </c>
      <c r="C84" s="199" t="s">
        <v>245</v>
      </c>
      <c r="D84" s="200" t="s">
        <v>124</v>
      </c>
      <c r="E84" s="201">
        <v>0.4</v>
      </c>
      <c r="F84" s="202"/>
      <c r="G84" s="203">
        <f t="shared" si="3"/>
        <v>0</v>
      </c>
      <c r="H84" s="118"/>
      <c r="I84" s="118"/>
      <c r="J84" s="118"/>
    </row>
    <row r="85" spans="1:10">
      <c r="A85" s="205">
        <v>11</v>
      </c>
      <c r="B85" s="198" t="s">
        <v>246</v>
      </c>
      <c r="C85" s="199" t="s">
        <v>247</v>
      </c>
      <c r="D85" s="200" t="s">
        <v>104</v>
      </c>
      <c r="E85" s="201">
        <v>10</v>
      </c>
      <c r="F85" s="202"/>
      <c r="G85" s="203">
        <f t="shared" si="3"/>
        <v>0</v>
      </c>
      <c r="H85" s="118"/>
      <c r="I85" s="118"/>
      <c r="J85" s="118"/>
    </row>
    <row r="86" spans="1:10" ht="22.5">
      <c r="A86" s="165">
        <v>12</v>
      </c>
      <c r="B86" s="198" t="s">
        <v>248</v>
      </c>
      <c r="C86" s="199" t="s">
        <v>249</v>
      </c>
      <c r="D86" s="200" t="s">
        <v>101</v>
      </c>
      <c r="E86" s="201">
        <v>66</v>
      </c>
      <c r="F86" s="202"/>
      <c r="G86" s="203">
        <f t="shared" si="3"/>
        <v>0</v>
      </c>
      <c r="H86" s="118"/>
      <c r="I86" s="118"/>
      <c r="J86" s="118"/>
    </row>
    <row r="87" spans="1:10" ht="22.5">
      <c r="A87" s="165">
        <v>13</v>
      </c>
      <c r="B87" s="258" t="s">
        <v>250</v>
      </c>
      <c r="C87" s="259" t="s">
        <v>251</v>
      </c>
      <c r="D87" s="260" t="s">
        <v>101</v>
      </c>
      <c r="E87" s="261">
        <v>55</v>
      </c>
      <c r="F87" s="262"/>
      <c r="G87" s="286">
        <f t="shared" si="3"/>
        <v>0</v>
      </c>
      <c r="H87" s="118"/>
      <c r="I87" s="118"/>
      <c r="J87" s="118"/>
    </row>
    <row r="88" spans="1:10">
      <c r="A88" s="165">
        <v>14</v>
      </c>
      <c r="B88" s="198" t="s">
        <v>252</v>
      </c>
      <c r="C88" s="199" t="s">
        <v>253</v>
      </c>
      <c r="D88" s="200" t="s">
        <v>101</v>
      </c>
      <c r="E88" s="201">
        <v>665</v>
      </c>
      <c r="F88" s="202"/>
      <c r="G88" s="203">
        <f t="shared" si="3"/>
        <v>0</v>
      </c>
      <c r="H88" s="118"/>
      <c r="I88" s="118"/>
      <c r="J88" s="118"/>
    </row>
    <row r="89" spans="1:10" ht="12.75" customHeight="1">
      <c r="A89" s="165">
        <v>15</v>
      </c>
      <c r="B89" s="198" t="s">
        <v>254</v>
      </c>
      <c r="C89" s="199" t="s">
        <v>255</v>
      </c>
      <c r="D89" s="200" t="s">
        <v>101</v>
      </c>
      <c r="E89" s="201">
        <v>42</v>
      </c>
      <c r="F89" s="202"/>
      <c r="G89" s="203">
        <f t="shared" si="3"/>
        <v>0</v>
      </c>
      <c r="H89" s="118"/>
      <c r="I89" s="118"/>
      <c r="J89" s="118"/>
    </row>
    <row r="90" spans="1:10">
      <c r="A90" s="205">
        <v>16</v>
      </c>
      <c r="B90" s="198" t="s">
        <v>256</v>
      </c>
      <c r="C90" s="199" t="s">
        <v>257</v>
      </c>
      <c r="D90" s="200" t="s">
        <v>104</v>
      </c>
      <c r="E90" s="201">
        <v>2</v>
      </c>
      <c r="F90" s="202"/>
      <c r="G90" s="203">
        <f t="shared" si="3"/>
        <v>0</v>
      </c>
      <c r="H90" s="118"/>
      <c r="I90" s="118"/>
      <c r="J90" s="118"/>
    </row>
    <row r="91" spans="1:10" ht="22.5">
      <c r="A91" s="205">
        <v>17</v>
      </c>
      <c r="B91" s="198" t="s">
        <v>258</v>
      </c>
      <c r="C91" s="199" t="s">
        <v>259</v>
      </c>
      <c r="D91" s="200" t="s">
        <v>127</v>
      </c>
      <c r="E91" s="201">
        <v>1</v>
      </c>
      <c r="F91" s="202"/>
      <c r="G91" s="203">
        <f t="shared" si="3"/>
        <v>0</v>
      </c>
      <c r="H91" s="118"/>
      <c r="I91" s="118"/>
      <c r="J91" s="118"/>
    </row>
    <row r="92" spans="1:10">
      <c r="A92" s="165">
        <v>18</v>
      </c>
      <c r="B92" s="228" t="s">
        <v>260</v>
      </c>
      <c r="C92" s="173" t="s">
        <v>261</v>
      </c>
      <c r="D92" s="174" t="s">
        <v>104</v>
      </c>
      <c r="E92" s="175">
        <v>1</v>
      </c>
      <c r="F92" s="287"/>
      <c r="G92" s="164">
        <f t="shared" si="3"/>
        <v>0</v>
      </c>
      <c r="H92" s="118"/>
      <c r="I92" s="118"/>
      <c r="J92" s="118"/>
    </row>
    <row r="93" spans="1:10">
      <c r="A93" s="205">
        <v>19</v>
      </c>
      <c r="B93" s="159" t="s">
        <v>262</v>
      </c>
      <c r="C93" s="160" t="s">
        <v>263</v>
      </c>
      <c r="D93" s="161" t="s">
        <v>104</v>
      </c>
      <c r="E93" s="162">
        <v>1</v>
      </c>
      <c r="F93" s="163"/>
      <c r="G93" s="164">
        <f t="shared" si="3"/>
        <v>0</v>
      </c>
      <c r="H93" s="118"/>
      <c r="I93" s="118"/>
      <c r="J93" s="118"/>
    </row>
    <row r="94" spans="1:10">
      <c r="A94" s="205">
        <v>20</v>
      </c>
      <c r="B94" s="228" t="s">
        <v>264</v>
      </c>
      <c r="C94" s="173" t="s">
        <v>265</v>
      </c>
      <c r="D94" s="174" t="s">
        <v>104</v>
      </c>
      <c r="E94" s="175">
        <v>1</v>
      </c>
      <c r="F94" s="176"/>
      <c r="G94" s="177">
        <f t="shared" si="3"/>
        <v>0</v>
      </c>
      <c r="H94" s="118"/>
      <c r="I94" s="118"/>
      <c r="J94" s="118"/>
    </row>
    <row r="95" spans="1:10">
      <c r="A95" s="165">
        <v>21</v>
      </c>
      <c r="B95" s="228" t="s">
        <v>266</v>
      </c>
      <c r="C95" s="173" t="s">
        <v>267</v>
      </c>
      <c r="D95" s="174" t="s">
        <v>104</v>
      </c>
      <c r="E95" s="175">
        <v>1</v>
      </c>
      <c r="F95" s="176"/>
      <c r="G95" s="177">
        <f t="shared" si="3"/>
        <v>0</v>
      </c>
      <c r="H95" s="118"/>
      <c r="I95" s="118"/>
      <c r="J95" s="118"/>
    </row>
    <row r="96" spans="1:10">
      <c r="A96" s="288">
        <v>22</v>
      </c>
      <c r="B96" s="289" t="s">
        <v>268</v>
      </c>
      <c r="C96" s="290" t="s">
        <v>269</v>
      </c>
      <c r="D96" s="291" t="s">
        <v>104</v>
      </c>
      <c r="E96" s="292">
        <v>1</v>
      </c>
      <c r="F96" s="293"/>
      <c r="G96" s="294">
        <f t="shared" si="3"/>
        <v>0</v>
      </c>
      <c r="H96" s="118"/>
      <c r="I96" s="118"/>
      <c r="J96" s="118"/>
    </row>
    <row r="97" spans="1:10" ht="15" customHeight="1">
      <c r="A97" s="188" t="s">
        <v>88</v>
      </c>
      <c r="B97" s="231" t="s">
        <v>72</v>
      </c>
      <c r="C97" s="232" t="s">
        <v>73</v>
      </c>
      <c r="D97" s="190"/>
      <c r="E97" s="233"/>
      <c r="F97" s="348">
        <f>SUM(G98:G108)</f>
        <v>0</v>
      </c>
      <c r="G97" s="348"/>
      <c r="H97" s="118"/>
      <c r="I97" s="118"/>
      <c r="J97" s="118"/>
    </row>
    <row r="98" spans="1:10">
      <c r="A98" s="234">
        <v>1</v>
      </c>
      <c r="B98" s="192" t="s">
        <v>270</v>
      </c>
      <c r="C98" s="193" t="s">
        <v>271</v>
      </c>
      <c r="D98" s="204" t="s">
        <v>272</v>
      </c>
      <c r="E98" s="195">
        <v>0.5</v>
      </c>
      <c r="F98" s="196"/>
      <c r="G98" s="197">
        <f t="shared" ref="G98:G108" si="4">E98*F98</f>
        <v>0</v>
      </c>
      <c r="H98" s="118"/>
      <c r="I98" s="118"/>
      <c r="J98" s="118"/>
    </row>
    <row r="99" spans="1:10" ht="22.5">
      <c r="A99" s="165">
        <v>2</v>
      </c>
      <c r="B99" s="228" t="s">
        <v>273</v>
      </c>
      <c r="C99" s="173" t="s">
        <v>274</v>
      </c>
      <c r="D99" s="174" t="s">
        <v>91</v>
      </c>
      <c r="E99" s="175">
        <v>0.5</v>
      </c>
      <c r="F99" s="176"/>
      <c r="G99" s="177">
        <f t="shared" si="4"/>
        <v>0</v>
      </c>
      <c r="H99" s="118"/>
      <c r="I99" s="118"/>
      <c r="J99" s="118"/>
    </row>
    <row r="100" spans="1:10">
      <c r="A100" s="165">
        <v>3</v>
      </c>
      <c r="B100" s="229" t="s">
        <v>275</v>
      </c>
      <c r="C100" s="212" t="s">
        <v>276</v>
      </c>
      <c r="D100" s="213" t="s">
        <v>91</v>
      </c>
      <c r="E100" s="214">
        <v>0.75</v>
      </c>
      <c r="F100" s="215"/>
      <c r="G100" s="230">
        <f t="shared" si="4"/>
        <v>0</v>
      </c>
      <c r="H100" s="118"/>
      <c r="I100" s="118"/>
      <c r="J100" s="118"/>
    </row>
    <row r="101" spans="1:10">
      <c r="A101" s="165">
        <v>4</v>
      </c>
      <c r="B101" s="257" t="s">
        <v>277</v>
      </c>
      <c r="C101" s="173" t="s">
        <v>278</v>
      </c>
      <c r="D101" s="174" t="s">
        <v>101</v>
      </c>
      <c r="E101" s="175">
        <v>20</v>
      </c>
      <c r="F101" s="176"/>
      <c r="G101" s="197">
        <f t="shared" si="4"/>
        <v>0</v>
      </c>
      <c r="H101" s="118"/>
      <c r="I101" s="118"/>
      <c r="J101" s="118"/>
    </row>
    <row r="102" spans="1:10">
      <c r="A102" s="165">
        <v>5</v>
      </c>
      <c r="B102" s="228" t="s">
        <v>279</v>
      </c>
      <c r="C102" s="173" t="s">
        <v>280</v>
      </c>
      <c r="D102" s="174" t="s">
        <v>101</v>
      </c>
      <c r="E102" s="175">
        <v>20</v>
      </c>
      <c r="F102" s="176"/>
      <c r="G102" s="197">
        <f t="shared" si="4"/>
        <v>0</v>
      </c>
      <c r="H102" s="118"/>
      <c r="I102" s="118"/>
      <c r="J102" s="118"/>
    </row>
    <row r="103" spans="1:10">
      <c r="A103" s="295">
        <v>6</v>
      </c>
      <c r="B103" s="179" t="s">
        <v>281</v>
      </c>
      <c r="C103" s="180" t="s">
        <v>282</v>
      </c>
      <c r="D103" s="181" t="s">
        <v>101</v>
      </c>
      <c r="E103" s="182">
        <v>16</v>
      </c>
      <c r="F103" s="183"/>
      <c r="G103" s="197">
        <f t="shared" si="4"/>
        <v>0</v>
      </c>
      <c r="H103" s="118"/>
      <c r="I103" s="118"/>
      <c r="J103" s="118"/>
    </row>
    <row r="104" spans="1:10">
      <c r="A104" s="165">
        <v>7</v>
      </c>
      <c r="B104" s="257" t="s">
        <v>283</v>
      </c>
      <c r="C104" s="173" t="s">
        <v>284</v>
      </c>
      <c r="D104" s="174" t="s">
        <v>101</v>
      </c>
      <c r="E104" s="175">
        <v>16</v>
      </c>
      <c r="F104" s="176"/>
      <c r="G104" s="197">
        <f t="shared" si="4"/>
        <v>0</v>
      </c>
      <c r="H104" s="118"/>
      <c r="I104" s="118"/>
      <c r="J104" s="118"/>
    </row>
    <row r="105" spans="1:10">
      <c r="A105" s="295">
        <v>8</v>
      </c>
      <c r="B105" s="179" t="s">
        <v>285</v>
      </c>
      <c r="C105" s="180" t="s">
        <v>286</v>
      </c>
      <c r="D105" s="181" t="s">
        <v>101</v>
      </c>
      <c r="E105" s="182">
        <v>36</v>
      </c>
      <c r="F105" s="183"/>
      <c r="G105" s="197">
        <f t="shared" si="4"/>
        <v>0</v>
      </c>
      <c r="H105" s="118"/>
      <c r="I105" s="118"/>
      <c r="J105" s="118"/>
    </row>
    <row r="106" spans="1:10">
      <c r="A106" s="165">
        <v>9</v>
      </c>
      <c r="B106" s="192" t="s">
        <v>287</v>
      </c>
      <c r="C106" s="193" t="s">
        <v>288</v>
      </c>
      <c r="D106" s="204" t="s">
        <v>101</v>
      </c>
      <c r="E106" s="296">
        <v>36</v>
      </c>
      <c r="F106" s="196"/>
      <c r="G106" s="197">
        <f t="shared" si="4"/>
        <v>0</v>
      </c>
      <c r="H106" s="118"/>
      <c r="I106" s="118"/>
      <c r="J106" s="118"/>
    </row>
    <row r="107" spans="1:10">
      <c r="A107" s="295">
        <v>10</v>
      </c>
      <c r="B107" s="228" t="s">
        <v>289</v>
      </c>
      <c r="C107" s="173" t="s">
        <v>290</v>
      </c>
      <c r="D107" s="174" t="s">
        <v>104</v>
      </c>
      <c r="E107" s="175">
        <v>6</v>
      </c>
      <c r="F107" s="176"/>
      <c r="G107" s="197">
        <f t="shared" si="4"/>
        <v>0</v>
      </c>
      <c r="H107" s="118"/>
      <c r="I107" s="118"/>
      <c r="J107" s="118"/>
    </row>
    <row r="108" spans="1:10">
      <c r="A108" s="165">
        <v>11</v>
      </c>
      <c r="B108" s="198" t="s">
        <v>291</v>
      </c>
      <c r="C108" s="199" t="s">
        <v>292</v>
      </c>
      <c r="D108" s="200" t="s">
        <v>104</v>
      </c>
      <c r="E108" s="201">
        <v>6</v>
      </c>
      <c r="F108" s="202"/>
      <c r="G108" s="230">
        <f t="shared" si="4"/>
        <v>0</v>
      </c>
      <c r="H108" s="118"/>
      <c r="I108" s="118"/>
      <c r="J108" s="118"/>
    </row>
    <row r="109" spans="1:10" ht="22.7" customHeight="1">
      <c r="A109" s="297"/>
      <c r="B109" s="186"/>
      <c r="C109" s="343" t="s">
        <v>293</v>
      </c>
      <c r="D109" s="343"/>
      <c r="E109" s="343"/>
      <c r="F109" s="298"/>
      <c r="G109" s="299"/>
      <c r="H109" s="118"/>
      <c r="I109" s="118"/>
      <c r="J109" s="118"/>
    </row>
    <row r="110" spans="1:10" ht="15" customHeight="1">
      <c r="A110" s="188" t="s">
        <v>88</v>
      </c>
      <c r="B110" s="231" t="s">
        <v>74</v>
      </c>
      <c r="C110" s="232" t="s">
        <v>38</v>
      </c>
      <c r="D110" s="190"/>
      <c r="E110" s="233"/>
      <c r="F110" s="348">
        <f>G111</f>
        <v>0</v>
      </c>
      <c r="G110" s="348"/>
      <c r="H110" s="118"/>
      <c r="I110" s="118"/>
      <c r="J110" s="118"/>
    </row>
    <row r="111" spans="1:10" ht="22.7" customHeight="1">
      <c r="A111" s="245">
        <v>1</v>
      </c>
      <c r="B111" s="289" t="s">
        <v>294</v>
      </c>
      <c r="C111" s="300" t="s">
        <v>295</v>
      </c>
      <c r="D111" s="292" t="s">
        <v>127</v>
      </c>
      <c r="E111" s="292">
        <v>1</v>
      </c>
      <c r="F111" s="293"/>
      <c r="G111" s="222">
        <f>E111*F111</f>
        <v>0</v>
      </c>
      <c r="H111" s="118"/>
      <c r="I111" s="118"/>
      <c r="J111" s="118"/>
    </row>
    <row r="112" spans="1:10" ht="15" customHeight="1">
      <c r="A112" s="188" t="s">
        <v>88</v>
      </c>
      <c r="B112" s="231" t="s">
        <v>75</v>
      </c>
      <c r="C112" s="232" t="s">
        <v>39</v>
      </c>
      <c r="D112" s="190"/>
      <c r="E112" s="233"/>
      <c r="F112" s="348">
        <f>SUM(G113:G116)</f>
        <v>0</v>
      </c>
      <c r="G112" s="348"/>
    </row>
    <row r="113" spans="1:7" ht="34.5" customHeight="1">
      <c r="A113" s="234">
        <v>1</v>
      </c>
      <c r="B113" s="206" t="s">
        <v>296</v>
      </c>
      <c r="C113" s="207" t="s">
        <v>297</v>
      </c>
      <c r="D113" s="204" t="s">
        <v>127</v>
      </c>
      <c r="E113" s="195">
        <v>1</v>
      </c>
      <c r="F113" s="196"/>
      <c r="G113" s="197">
        <f>E113*F113</f>
        <v>0</v>
      </c>
    </row>
    <row r="114" spans="1:7" ht="33.75">
      <c r="A114" s="234">
        <v>2</v>
      </c>
      <c r="B114" s="192" t="s">
        <v>298</v>
      </c>
      <c r="C114" s="193" t="s">
        <v>299</v>
      </c>
      <c r="D114" s="204" t="s">
        <v>127</v>
      </c>
      <c r="E114" s="195">
        <v>1</v>
      </c>
      <c r="F114" s="196"/>
      <c r="G114" s="197">
        <f>E114*F114</f>
        <v>0</v>
      </c>
    </row>
    <row r="115" spans="1:7" ht="56.25">
      <c r="A115" s="234">
        <v>3</v>
      </c>
      <c r="B115" s="228" t="s">
        <v>300</v>
      </c>
      <c r="C115" s="173" t="s">
        <v>301</v>
      </c>
      <c r="D115" s="174" t="s">
        <v>127</v>
      </c>
      <c r="E115" s="175">
        <v>1</v>
      </c>
      <c r="F115" s="176"/>
      <c r="G115" s="177">
        <f>E115*F115</f>
        <v>0</v>
      </c>
    </row>
    <row r="116" spans="1:7" ht="33.75">
      <c r="A116" s="245">
        <v>4</v>
      </c>
      <c r="B116" s="217" t="s">
        <v>302</v>
      </c>
      <c r="C116" s="218" t="s">
        <v>303</v>
      </c>
      <c r="D116" s="219" t="s">
        <v>127</v>
      </c>
      <c r="E116" s="220">
        <v>1</v>
      </c>
      <c r="F116" s="221"/>
      <c r="G116" s="294">
        <f>E116*F116</f>
        <v>0</v>
      </c>
    </row>
  </sheetData>
  <mergeCells count="12">
    <mergeCell ref="F110:G110"/>
    <mergeCell ref="F112:G112"/>
    <mergeCell ref="F26:G26"/>
    <mergeCell ref="F36:G36"/>
    <mergeCell ref="F74:G74"/>
    <mergeCell ref="F97:G97"/>
    <mergeCell ref="C109:E109"/>
    <mergeCell ref="A1:G1"/>
    <mergeCell ref="F3:G3"/>
    <mergeCell ref="C8:E8"/>
    <mergeCell ref="F9:G9"/>
    <mergeCell ref="F23:G23"/>
  </mergeCells>
  <pageMargins left="0.59027777777777801" right="0.39374999999999999" top="0.83" bottom="0.98402777777777795" header="0.51180555555555496" footer="0.51180555555555496"/>
  <pageSetup paperSize="9" firstPageNumber="0" fitToHeight="0" orientation="portrait" horizontalDpi="300" verticalDpi="300" r:id="rId1"/>
  <headerFooter>
    <oddHeader>&amp;RPokud je uveden referenční výrobek, může být nahrazen rovnocenným řešením dle ust. § 89 odst. 6 zákona č. 134/2016 Sb.</oddHeader>
    <oddFooter>&amp;L&amp;9Zpracováno programem BUILDpowerS&amp;CRo_EkF_IO710_1_SKAO&amp;R&amp;"Arial,obyčejné"Strana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24</vt:i4>
      </vt:variant>
    </vt:vector>
  </HeadingPairs>
  <TitlesOfParts>
    <vt:vector size="28" baseType="lpstr">
      <vt:lpstr>Krycí list</vt:lpstr>
      <vt:lpstr>Rekapitulace</vt:lpstr>
      <vt:lpstr>VzorPolozky</vt:lpstr>
      <vt:lpstr>Položky</vt:lpstr>
      <vt:lpstr>CisloRozpoctu</vt:lpstr>
      <vt:lpstr>cislostavby</vt:lpstr>
      <vt:lpstr>Dil</vt:lpstr>
      <vt:lpstr>JKSO</vt:lpstr>
      <vt:lpstr>MJ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Projektant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Radim Štěpánek</dc:creator>
  <dc:description/>
  <cp:lastModifiedBy>Tomáš Bubeník</cp:lastModifiedBy>
  <cp:revision>1</cp:revision>
  <cp:lastPrinted>2021-01-15T08:56:44Z</cp:lastPrinted>
  <dcterms:created xsi:type="dcterms:W3CDTF">2007-08-08T07:50:21Z</dcterms:created>
  <dcterms:modified xsi:type="dcterms:W3CDTF">2021-01-15T09:01:06Z</dcterms:modified>
  <dc:language>cs-CZ</dc:language>
</cp:coreProperties>
</file>