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40_ZTI\"/>
    </mc:Choice>
  </mc:AlternateContent>
  <xr:revisionPtr revIDLastSave="0" documentId="13_ncr:1_{E9666881-A45E-4280-B364-24CDD27249B5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10 110.4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110 110.40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110 110.40 Pol'!$A$1:$X$833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2" i="1" l="1"/>
  <c r="I17" i="1" s="1"/>
  <c r="I61" i="1"/>
  <c r="I60" i="1"/>
  <c r="I59" i="1"/>
  <c r="I58" i="1"/>
  <c r="I57" i="1"/>
  <c r="I56" i="1"/>
  <c r="G42" i="1"/>
  <c r="F42" i="1"/>
  <c r="G41" i="1"/>
  <c r="F41" i="1"/>
  <c r="G39" i="1"/>
  <c r="I39" i="1" s="1"/>
  <c r="I43" i="1" s="1"/>
  <c r="F39" i="1"/>
  <c r="G832" i="12"/>
  <c r="BA822" i="12"/>
  <c r="BA819" i="12"/>
  <c r="BA816" i="12"/>
  <c r="BA812" i="12"/>
  <c r="BA805" i="12"/>
  <c r="BA802" i="12"/>
  <c r="BA775" i="12"/>
  <c r="BA774" i="12"/>
  <c r="BA768" i="12"/>
  <c r="BA764" i="12"/>
  <c r="BA763" i="12"/>
  <c r="BA761" i="12"/>
  <c r="BA760" i="12"/>
  <c r="BA758" i="12"/>
  <c r="BA756" i="12"/>
  <c r="BA755" i="12"/>
  <c r="BA751" i="12"/>
  <c r="BA750" i="12"/>
  <c r="BA748" i="12"/>
  <c r="BA747" i="12"/>
  <c r="BA745" i="12"/>
  <c r="BA744" i="12"/>
  <c r="BA741" i="12"/>
  <c r="BA740" i="12"/>
  <c r="BA739" i="12"/>
  <c r="BA737" i="12"/>
  <c r="BA713" i="12"/>
  <c r="BA710" i="12"/>
  <c r="BA707" i="12"/>
  <c r="BA704" i="12"/>
  <c r="BA701" i="12"/>
  <c r="BA698" i="12"/>
  <c r="BA658" i="12"/>
  <c r="BA655" i="12"/>
  <c r="BA652" i="12"/>
  <c r="BA649" i="12"/>
  <c r="BA646" i="12"/>
  <c r="BA633" i="12"/>
  <c r="BA630" i="12"/>
  <c r="BA626" i="12"/>
  <c r="BA622" i="12"/>
  <c r="BA618" i="12"/>
  <c r="BA598" i="12"/>
  <c r="BA592" i="12"/>
  <c r="BA588" i="12"/>
  <c r="BA586" i="12"/>
  <c r="BA582" i="12"/>
  <c r="BA580" i="12"/>
  <c r="BA575" i="12"/>
  <c r="BA571" i="12"/>
  <c r="BA570" i="12"/>
  <c r="BA561" i="12"/>
  <c r="BA558" i="12"/>
  <c r="BA555" i="12"/>
  <c r="BA535" i="12"/>
  <c r="BA532" i="12"/>
  <c r="BA529" i="12"/>
  <c r="BA519" i="12"/>
  <c r="BA516" i="12"/>
  <c r="BA515" i="12"/>
  <c r="BA514" i="12"/>
  <c r="BA511" i="12"/>
  <c r="BA508" i="12"/>
  <c r="BA505" i="12"/>
  <c r="BA500" i="12"/>
  <c r="BA496" i="12"/>
  <c r="BA495" i="12"/>
  <c r="BA492" i="12"/>
  <c r="BA488" i="12"/>
  <c r="BA447" i="12"/>
  <c r="BA444" i="12"/>
  <c r="BA441" i="12"/>
  <c r="BA438" i="12"/>
  <c r="BA435" i="12"/>
  <c r="BA432" i="12"/>
  <c r="BA429" i="12"/>
  <c r="BA360" i="12"/>
  <c r="BA353" i="12"/>
  <c r="BA346" i="12"/>
  <c r="BA343" i="12"/>
  <c r="BA340" i="12"/>
  <c r="BA337" i="12"/>
  <c r="BA312" i="12"/>
  <c r="BA309" i="12"/>
  <c r="BA300" i="12"/>
  <c r="BA293" i="12"/>
  <c r="BA290" i="12"/>
  <c r="BA286" i="12"/>
  <c r="BA284" i="12"/>
  <c r="BA281" i="12"/>
  <c r="BA278" i="12"/>
  <c r="BA259" i="12"/>
  <c r="BA256" i="12"/>
  <c r="BA238" i="12"/>
  <c r="BA235" i="12"/>
  <c r="BA208" i="12"/>
  <c r="BA205" i="12"/>
  <c r="BA201" i="12"/>
  <c r="BA197" i="12"/>
  <c r="BA193" i="12"/>
  <c r="BA189" i="12"/>
  <c r="BA185" i="12"/>
  <c r="BA181" i="12"/>
  <c r="BA178" i="12"/>
  <c r="BA150" i="12"/>
  <c r="BA135" i="12"/>
  <c r="BA132" i="12"/>
  <c r="BA129" i="12"/>
  <c r="BA126" i="12"/>
  <c r="BA123" i="12"/>
  <c r="BA120" i="12"/>
  <c r="BA117" i="12"/>
  <c r="BA114" i="12"/>
  <c r="BA111" i="12"/>
  <c r="BA108" i="12"/>
  <c r="BA105" i="12"/>
  <c r="BA102" i="12"/>
  <c r="BA99" i="12"/>
  <c r="BA96" i="12"/>
  <c r="BA93" i="12"/>
  <c r="BA90" i="12"/>
  <c r="BA75" i="12"/>
  <c r="BA72" i="12"/>
  <c r="BA48" i="12"/>
  <c r="BA31" i="12"/>
  <c r="BA22" i="12"/>
  <c r="BA19" i="12"/>
  <c r="BA16" i="12"/>
  <c r="BA13" i="12"/>
  <c r="BA10" i="12"/>
  <c r="G9" i="12"/>
  <c r="I9" i="12"/>
  <c r="I8" i="12" s="1"/>
  <c r="K9" i="12"/>
  <c r="K8" i="12" s="1"/>
  <c r="M9" i="12"/>
  <c r="O9" i="12"/>
  <c r="Q9" i="12"/>
  <c r="Q8" i="12" s="1"/>
  <c r="V9" i="12"/>
  <c r="G12" i="12"/>
  <c r="M12" i="12" s="1"/>
  <c r="I12" i="12"/>
  <c r="K12" i="12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V8" i="12" s="1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1" i="12"/>
  <c r="I71" i="12"/>
  <c r="K71" i="12"/>
  <c r="M71" i="12"/>
  <c r="O71" i="12"/>
  <c r="Q71" i="12"/>
  <c r="V71" i="12"/>
  <c r="G74" i="12"/>
  <c r="M74" i="12" s="1"/>
  <c r="I74" i="12"/>
  <c r="K74" i="12"/>
  <c r="O74" i="12"/>
  <c r="Q74" i="12"/>
  <c r="V74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2" i="12"/>
  <c r="I92" i="12"/>
  <c r="K92" i="12"/>
  <c r="M92" i="12"/>
  <c r="O92" i="12"/>
  <c r="Q92" i="12"/>
  <c r="V92" i="12"/>
  <c r="G95" i="12"/>
  <c r="M95" i="12" s="1"/>
  <c r="I95" i="12"/>
  <c r="K95" i="12"/>
  <c r="O95" i="12"/>
  <c r="Q95" i="12"/>
  <c r="V95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4" i="12"/>
  <c r="I104" i="12"/>
  <c r="K104" i="12"/>
  <c r="M104" i="12"/>
  <c r="O104" i="12"/>
  <c r="Q104" i="12"/>
  <c r="V104" i="12"/>
  <c r="G107" i="12"/>
  <c r="M107" i="12" s="1"/>
  <c r="I107" i="12"/>
  <c r="K107" i="12"/>
  <c r="O107" i="12"/>
  <c r="Q107" i="12"/>
  <c r="V107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7" i="12"/>
  <c r="M137" i="12" s="1"/>
  <c r="I137" i="12"/>
  <c r="K137" i="12"/>
  <c r="O137" i="12"/>
  <c r="Q137" i="12"/>
  <c r="V137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I171" i="12"/>
  <c r="K171" i="12"/>
  <c r="M171" i="12"/>
  <c r="O171" i="12"/>
  <c r="Q171" i="12"/>
  <c r="V171" i="12"/>
  <c r="G174" i="12"/>
  <c r="M174" i="12" s="1"/>
  <c r="I174" i="12"/>
  <c r="K174" i="12"/>
  <c r="O174" i="12"/>
  <c r="Q174" i="12"/>
  <c r="V174" i="12"/>
  <c r="G177" i="12"/>
  <c r="I177" i="12"/>
  <c r="K177" i="12"/>
  <c r="M177" i="12"/>
  <c r="O177" i="12"/>
  <c r="Q177" i="12"/>
  <c r="V177" i="12"/>
  <c r="G180" i="12"/>
  <c r="M180" i="12" s="1"/>
  <c r="I180" i="12"/>
  <c r="K180" i="12"/>
  <c r="O180" i="12"/>
  <c r="Q180" i="12"/>
  <c r="V180" i="12"/>
  <c r="G184" i="12"/>
  <c r="I184" i="12"/>
  <c r="K184" i="12"/>
  <c r="M184" i="12"/>
  <c r="O184" i="12"/>
  <c r="Q184" i="12"/>
  <c r="V184" i="12"/>
  <c r="G188" i="12"/>
  <c r="M188" i="12" s="1"/>
  <c r="I188" i="12"/>
  <c r="K188" i="12"/>
  <c r="O188" i="12"/>
  <c r="Q188" i="12"/>
  <c r="V188" i="12"/>
  <c r="G192" i="12"/>
  <c r="I192" i="12"/>
  <c r="K192" i="12"/>
  <c r="M192" i="12"/>
  <c r="O192" i="12"/>
  <c r="Q192" i="12"/>
  <c r="V192" i="12"/>
  <c r="G196" i="12"/>
  <c r="M196" i="12" s="1"/>
  <c r="I196" i="12"/>
  <c r="K196" i="12"/>
  <c r="O196" i="12"/>
  <c r="Q196" i="12"/>
  <c r="V196" i="12"/>
  <c r="G200" i="12"/>
  <c r="I200" i="12"/>
  <c r="K200" i="12"/>
  <c r="M200" i="12"/>
  <c r="O200" i="12"/>
  <c r="Q200" i="12"/>
  <c r="V200" i="12"/>
  <c r="G204" i="12"/>
  <c r="M204" i="12" s="1"/>
  <c r="I204" i="12"/>
  <c r="K204" i="12"/>
  <c r="O204" i="12"/>
  <c r="Q204" i="12"/>
  <c r="V204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8" i="12"/>
  <c r="I218" i="12"/>
  <c r="K218" i="12"/>
  <c r="M218" i="12"/>
  <c r="O218" i="12"/>
  <c r="Q218" i="12"/>
  <c r="V218" i="12"/>
  <c r="G220" i="12"/>
  <c r="M220" i="12" s="1"/>
  <c r="I220" i="12"/>
  <c r="K220" i="12"/>
  <c r="O220" i="12"/>
  <c r="Q220" i="12"/>
  <c r="V220" i="12"/>
  <c r="G222" i="12"/>
  <c r="I222" i="12"/>
  <c r="K222" i="12"/>
  <c r="M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I230" i="12"/>
  <c r="K230" i="12"/>
  <c r="M230" i="12"/>
  <c r="O230" i="12"/>
  <c r="Q230" i="12"/>
  <c r="V230" i="12"/>
  <c r="G234" i="12"/>
  <c r="I234" i="12"/>
  <c r="I233" i="12" s="1"/>
  <c r="K234" i="12"/>
  <c r="M234" i="12"/>
  <c r="O234" i="12"/>
  <c r="O233" i="12" s="1"/>
  <c r="Q234" i="12"/>
  <c r="Q233" i="12" s="1"/>
  <c r="V234" i="12"/>
  <c r="G237" i="12"/>
  <c r="M237" i="12" s="1"/>
  <c r="I237" i="12"/>
  <c r="K237" i="12"/>
  <c r="O237" i="12"/>
  <c r="Q237" i="12"/>
  <c r="V237" i="12"/>
  <c r="V233" i="12" s="1"/>
  <c r="G240" i="12"/>
  <c r="I240" i="12"/>
  <c r="K240" i="12"/>
  <c r="M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M246" i="12" s="1"/>
  <c r="I246" i="12"/>
  <c r="K246" i="12"/>
  <c r="K233" i="12" s="1"/>
  <c r="O246" i="12"/>
  <c r="Q246" i="12"/>
  <c r="V246" i="12"/>
  <c r="G248" i="12"/>
  <c r="I248" i="12"/>
  <c r="K248" i="12"/>
  <c r="M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54" i="12"/>
  <c r="M254" i="12" s="1"/>
  <c r="I254" i="12"/>
  <c r="K254" i="12"/>
  <c r="O254" i="12"/>
  <c r="Q254" i="12"/>
  <c r="V254" i="12"/>
  <c r="G258" i="12"/>
  <c r="I258" i="12"/>
  <c r="K258" i="12"/>
  <c r="M258" i="12"/>
  <c r="O258" i="12"/>
  <c r="Q258" i="12"/>
  <c r="V258" i="12"/>
  <c r="G261" i="12"/>
  <c r="M261" i="12" s="1"/>
  <c r="I261" i="12"/>
  <c r="K261" i="12"/>
  <c r="O261" i="12"/>
  <c r="Q261" i="12"/>
  <c r="V261" i="12"/>
  <c r="G263" i="12"/>
  <c r="I263" i="12"/>
  <c r="K263" i="12"/>
  <c r="M263" i="12"/>
  <c r="O263" i="12"/>
  <c r="Q263" i="12"/>
  <c r="V263" i="12"/>
  <c r="G267" i="12"/>
  <c r="I267" i="12"/>
  <c r="I266" i="12" s="1"/>
  <c r="K267" i="12"/>
  <c r="K266" i="12" s="1"/>
  <c r="M267" i="12"/>
  <c r="O267" i="12"/>
  <c r="Q267" i="12"/>
  <c r="Q266" i="12" s="1"/>
  <c r="V267" i="12"/>
  <c r="G269" i="12"/>
  <c r="M269" i="12" s="1"/>
  <c r="I269" i="12"/>
  <c r="K269" i="12"/>
  <c r="O269" i="12"/>
  <c r="O266" i="12" s="1"/>
  <c r="Q269" i="12"/>
  <c r="V269" i="12"/>
  <c r="G271" i="12"/>
  <c r="I271" i="12"/>
  <c r="K271" i="12"/>
  <c r="M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I275" i="12"/>
  <c r="K275" i="12"/>
  <c r="M275" i="12"/>
  <c r="O275" i="12"/>
  <c r="Q275" i="12"/>
  <c r="V275" i="12"/>
  <c r="G277" i="12"/>
  <c r="M277" i="12" s="1"/>
  <c r="I277" i="12"/>
  <c r="K277" i="12"/>
  <c r="O277" i="12"/>
  <c r="Q277" i="12"/>
  <c r="V277" i="12"/>
  <c r="V266" i="12" s="1"/>
  <c r="G280" i="12"/>
  <c r="I280" i="12"/>
  <c r="K280" i="12"/>
  <c r="M280" i="12"/>
  <c r="O280" i="12"/>
  <c r="Q280" i="12"/>
  <c r="V280" i="12"/>
  <c r="G283" i="12"/>
  <c r="M283" i="12" s="1"/>
  <c r="I283" i="12"/>
  <c r="K283" i="12"/>
  <c r="O283" i="12"/>
  <c r="Q283" i="12"/>
  <c r="V283" i="12"/>
  <c r="G289" i="12"/>
  <c r="I289" i="12"/>
  <c r="K289" i="12"/>
  <c r="M289" i="12"/>
  <c r="O289" i="12"/>
  <c r="Q289" i="12"/>
  <c r="V289" i="12"/>
  <c r="G292" i="12"/>
  <c r="M292" i="12" s="1"/>
  <c r="I292" i="12"/>
  <c r="K292" i="12"/>
  <c r="O292" i="12"/>
  <c r="Q292" i="12"/>
  <c r="V292" i="12"/>
  <c r="G295" i="12"/>
  <c r="I295" i="12"/>
  <c r="K295" i="12"/>
  <c r="M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I299" i="12"/>
  <c r="K299" i="12"/>
  <c r="M299" i="12"/>
  <c r="O299" i="12"/>
  <c r="Q299" i="12"/>
  <c r="V299" i="12"/>
  <c r="G302" i="12"/>
  <c r="M302" i="12" s="1"/>
  <c r="I302" i="12"/>
  <c r="K302" i="12"/>
  <c r="O302" i="12"/>
  <c r="Q302" i="12"/>
  <c r="V302" i="12"/>
  <c r="G304" i="12"/>
  <c r="I304" i="12"/>
  <c r="K304" i="12"/>
  <c r="M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I308" i="12"/>
  <c r="K308" i="12"/>
  <c r="M308" i="12"/>
  <c r="O308" i="12"/>
  <c r="Q308" i="12"/>
  <c r="V308" i="12"/>
  <c r="G311" i="12"/>
  <c r="M311" i="12" s="1"/>
  <c r="I311" i="12"/>
  <c r="K311" i="12"/>
  <c r="O311" i="12"/>
  <c r="Q311" i="12"/>
  <c r="V311" i="12"/>
  <c r="G314" i="12"/>
  <c r="I314" i="12"/>
  <c r="K314" i="12"/>
  <c r="M314" i="12"/>
  <c r="O314" i="12"/>
  <c r="Q314" i="12"/>
  <c r="V314" i="12"/>
  <c r="G316" i="12"/>
  <c r="M316" i="12" s="1"/>
  <c r="I316" i="12"/>
  <c r="K316" i="12"/>
  <c r="O316" i="12"/>
  <c r="Q316" i="12"/>
  <c r="V316" i="12"/>
  <c r="G318" i="12"/>
  <c r="I318" i="12"/>
  <c r="K318" i="12"/>
  <c r="M318" i="12"/>
  <c r="O318" i="12"/>
  <c r="Q318" i="12"/>
  <c r="V318" i="12"/>
  <c r="G320" i="12"/>
  <c r="M320" i="12" s="1"/>
  <c r="I320" i="12"/>
  <c r="K320" i="12"/>
  <c r="O320" i="12"/>
  <c r="Q320" i="12"/>
  <c r="V320" i="12"/>
  <c r="G322" i="12"/>
  <c r="I322" i="12"/>
  <c r="K322" i="12"/>
  <c r="M322" i="12"/>
  <c r="O322" i="12"/>
  <c r="Q322" i="12"/>
  <c r="V322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30" i="12"/>
  <c r="G329" i="12" s="1"/>
  <c r="I330" i="12"/>
  <c r="I329" i="12" s="1"/>
  <c r="K330" i="12"/>
  <c r="M330" i="12"/>
  <c r="O330" i="12"/>
  <c r="Q330" i="12"/>
  <c r="Q329" i="12" s="1"/>
  <c r="V330" i="12"/>
  <c r="V329" i="12" s="1"/>
  <c r="G332" i="12"/>
  <c r="M332" i="12" s="1"/>
  <c r="I332" i="12"/>
  <c r="K332" i="12"/>
  <c r="K329" i="12" s="1"/>
  <c r="O332" i="12"/>
  <c r="Q332" i="12"/>
  <c r="V332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9" i="12"/>
  <c r="I339" i="12"/>
  <c r="K339" i="12"/>
  <c r="M339" i="12"/>
  <c r="O339" i="12"/>
  <c r="Q339" i="12"/>
  <c r="V339" i="12"/>
  <c r="G342" i="12"/>
  <c r="M342" i="12" s="1"/>
  <c r="I342" i="12"/>
  <c r="K342" i="12"/>
  <c r="O342" i="12"/>
  <c r="O329" i="12" s="1"/>
  <c r="Q342" i="12"/>
  <c r="V342" i="12"/>
  <c r="G345" i="12"/>
  <c r="I345" i="12"/>
  <c r="K345" i="12"/>
  <c r="M345" i="12"/>
  <c r="O345" i="12"/>
  <c r="Q345" i="12"/>
  <c r="V345" i="12"/>
  <c r="G348" i="12"/>
  <c r="M348" i="12" s="1"/>
  <c r="I348" i="12"/>
  <c r="K348" i="12"/>
  <c r="O348" i="12"/>
  <c r="Q348" i="12"/>
  <c r="V348" i="12"/>
  <c r="G350" i="12"/>
  <c r="I350" i="12"/>
  <c r="K350" i="12"/>
  <c r="M350" i="12"/>
  <c r="O350" i="12"/>
  <c r="Q350" i="12"/>
  <c r="V350" i="12"/>
  <c r="G352" i="12"/>
  <c r="M352" i="12" s="1"/>
  <c r="I352" i="12"/>
  <c r="K352" i="12"/>
  <c r="O352" i="12"/>
  <c r="Q352" i="12"/>
  <c r="V352" i="12"/>
  <c r="G355" i="12"/>
  <c r="I355" i="12"/>
  <c r="K355" i="12"/>
  <c r="M355" i="12"/>
  <c r="O355" i="12"/>
  <c r="Q355" i="12"/>
  <c r="V355" i="12"/>
  <c r="G357" i="12"/>
  <c r="M357" i="12" s="1"/>
  <c r="I357" i="12"/>
  <c r="K357" i="12"/>
  <c r="O357" i="12"/>
  <c r="Q357" i="12"/>
  <c r="V357" i="12"/>
  <c r="G359" i="12"/>
  <c r="I359" i="12"/>
  <c r="K359" i="12"/>
  <c r="M359" i="12"/>
  <c r="O359" i="12"/>
  <c r="Q359" i="12"/>
  <c r="V359" i="12"/>
  <c r="G362" i="12"/>
  <c r="M362" i="12" s="1"/>
  <c r="I362" i="12"/>
  <c r="K362" i="12"/>
  <c r="O362" i="12"/>
  <c r="Q362" i="12"/>
  <c r="V362" i="12"/>
  <c r="G364" i="12"/>
  <c r="I364" i="12"/>
  <c r="K364" i="12"/>
  <c r="M364" i="12"/>
  <c r="O364" i="12"/>
  <c r="Q364" i="12"/>
  <c r="V364" i="12"/>
  <c r="G366" i="12"/>
  <c r="M366" i="12" s="1"/>
  <c r="I366" i="12"/>
  <c r="K366" i="12"/>
  <c r="O366" i="12"/>
  <c r="Q366" i="12"/>
  <c r="V366" i="12"/>
  <c r="G368" i="12"/>
  <c r="I368" i="12"/>
  <c r="K368" i="12"/>
  <c r="M368" i="12"/>
  <c r="O368" i="12"/>
  <c r="Q368" i="12"/>
  <c r="V368" i="12"/>
  <c r="G370" i="12"/>
  <c r="M370" i="12" s="1"/>
  <c r="I370" i="12"/>
  <c r="K370" i="12"/>
  <c r="O370" i="12"/>
  <c r="Q370" i="12"/>
  <c r="V370" i="12"/>
  <c r="G372" i="12"/>
  <c r="I372" i="12"/>
  <c r="K372" i="12"/>
  <c r="M372" i="12"/>
  <c r="O372" i="12"/>
  <c r="Q372" i="12"/>
  <c r="V372" i="12"/>
  <c r="G374" i="12"/>
  <c r="M374" i="12" s="1"/>
  <c r="I374" i="12"/>
  <c r="K374" i="12"/>
  <c r="O374" i="12"/>
  <c r="Q374" i="12"/>
  <c r="V374" i="12"/>
  <c r="G376" i="12"/>
  <c r="I376" i="12"/>
  <c r="K376" i="12"/>
  <c r="M376" i="12"/>
  <c r="O376" i="12"/>
  <c r="Q376" i="12"/>
  <c r="V376" i="12"/>
  <c r="G378" i="12"/>
  <c r="M378" i="12" s="1"/>
  <c r="I378" i="12"/>
  <c r="K378" i="12"/>
  <c r="O378" i="12"/>
  <c r="Q378" i="12"/>
  <c r="V378" i="12"/>
  <c r="G380" i="12"/>
  <c r="I380" i="12"/>
  <c r="K380" i="12"/>
  <c r="M380" i="12"/>
  <c r="O380" i="12"/>
  <c r="Q380" i="12"/>
  <c r="V380" i="12"/>
  <c r="G382" i="12"/>
  <c r="M382" i="12" s="1"/>
  <c r="I382" i="12"/>
  <c r="K382" i="12"/>
  <c r="O382" i="12"/>
  <c r="Q382" i="12"/>
  <c r="V382" i="12"/>
  <c r="G386" i="12"/>
  <c r="G385" i="12" s="1"/>
  <c r="I386" i="12"/>
  <c r="K386" i="12"/>
  <c r="K385" i="12" s="1"/>
  <c r="O386" i="12"/>
  <c r="O385" i="12" s="1"/>
  <c r="Q386" i="12"/>
  <c r="Q385" i="12" s="1"/>
  <c r="V386" i="12"/>
  <c r="V385" i="12" s="1"/>
  <c r="G388" i="12"/>
  <c r="I388" i="12"/>
  <c r="I385" i="12" s="1"/>
  <c r="K388" i="12"/>
  <c r="M388" i="12"/>
  <c r="O388" i="12"/>
  <c r="Q388" i="12"/>
  <c r="V388" i="12"/>
  <c r="G390" i="12"/>
  <c r="M390" i="12" s="1"/>
  <c r="I390" i="12"/>
  <c r="K390" i="12"/>
  <c r="O390" i="12"/>
  <c r="Q390" i="12"/>
  <c r="V390" i="12"/>
  <c r="G392" i="12"/>
  <c r="I392" i="12"/>
  <c r="K392" i="12"/>
  <c r="M392" i="12"/>
  <c r="O392" i="12"/>
  <c r="Q392" i="12"/>
  <c r="V392" i="12"/>
  <c r="G394" i="12"/>
  <c r="M394" i="12" s="1"/>
  <c r="I394" i="12"/>
  <c r="K394" i="12"/>
  <c r="O394" i="12"/>
  <c r="Q394" i="12"/>
  <c r="V394" i="12"/>
  <c r="G396" i="12"/>
  <c r="I396" i="12"/>
  <c r="K396" i="12"/>
  <c r="M396" i="12"/>
  <c r="O396" i="12"/>
  <c r="Q396" i="12"/>
  <c r="V396" i="12"/>
  <c r="G398" i="12"/>
  <c r="M398" i="12" s="1"/>
  <c r="I398" i="12"/>
  <c r="K398" i="12"/>
  <c r="O398" i="12"/>
  <c r="Q398" i="12"/>
  <c r="V398" i="12"/>
  <c r="G400" i="12"/>
  <c r="I400" i="12"/>
  <c r="K400" i="12"/>
  <c r="M400" i="12"/>
  <c r="O400" i="12"/>
  <c r="Q400" i="12"/>
  <c r="V400" i="12"/>
  <c r="G402" i="12"/>
  <c r="M402" i="12" s="1"/>
  <c r="I402" i="12"/>
  <c r="K402" i="12"/>
  <c r="O402" i="12"/>
  <c r="Q402" i="12"/>
  <c r="V402" i="12"/>
  <c r="G404" i="12"/>
  <c r="I404" i="12"/>
  <c r="K404" i="12"/>
  <c r="M404" i="12"/>
  <c r="O404" i="12"/>
  <c r="Q404" i="12"/>
  <c r="V404" i="12"/>
  <c r="G407" i="12"/>
  <c r="M407" i="12" s="1"/>
  <c r="I407" i="12"/>
  <c r="K407" i="12"/>
  <c r="O407" i="12"/>
  <c r="Q407" i="12"/>
  <c r="V407" i="12"/>
  <c r="G409" i="12"/>
  <c r="I409" i="12"/>
  <c r="K409" i="12"/>
  <c r="M409" i="12"/>
  <c r="O409" i="12"/>
  <c r="Q409" i="12"/>
  <c r="V409" i="12"/>
  <c r="G412" i="12"/>
  <c r="M412" i="12" s="1"/>
  <c r="I412" i="12"/>
  <c r="K412" i="12"/>
  <c r="O412" i="12"/>
  <c r="Q412" i="12"/>
  <c r="V412" i="12"/>
  <c r="G414" i="12"/>
  <c r="I414" i="12"/>
  <c r="K414" i="12"/>
  <c r="M414" i="12"/>
  <c r="O414" i="12"/>
  <c r="Q414" i="12"/>
  <c r="V414" i="12"/>
  <c r="G416" i="12"/>
  <c r="M416" i="12" s="1"/>
  <c r="I416" i="12"/>
  <c r="K416" i="12"/>
  <c r="O416" i="12"/>
  <c r="Q416" i="12"/>
  <c r="V416" i="12"/>
  <c r="G418" i="12"/>
  <c r="I418" i="12"/>
  <c r="K418" i="12"/>
  <c r="M418" i="12"/>
  <c r="O418" i="12"/>
  <c r="Q418" i="12"/>
  <c r="V418" i="12"/>
  <c r="G420" i="12"/>
  <c r="M420" i="12" s="1"/>
  <c r="I420" i="12"/>
  <c r="K420" i="12"/>
  <c r="O420" i="12"/>
  <c r="Q420" i="12"/>
  <c r="V420" i="12"/>
  <c r="G422" i="12"/>
  <c r="I422" i="12"/>
  <c r="K422" i="12"/>
  <c r="M422" i="12"/>
  <c r="O422" i="12"/>
  <c r="Q422" i="12"/>
  <c r="V422" i="12"/>
  <c r="G424" i="12"/>
  <c r="M424" i="12" s="1"/>
  <c r="I424" i="12"/>
  <c r="K424" i="12"/>
  <c r="O424" i="12"/>
  <c r="Q424" i="12"/>
  <c r="V424" i="12"/>
  <c r="G426" i="12"/>
  <c r="I426" i="12"/>
  <c r="K426" i="12"/>
  <c r="M426" i="12"/>
  <c r="O426" i="12"/>
  <c r="Q426" i="12"/>
  <c r="V426" i="12"/>
  <c r="G428" i="12"/>
  <c r="M428" i="12" s="1"/>
  <c r="I428" i="12"/>
  <c r="K428" i="12"/>
  <c r="O428" i="12"/>
  <c r="Q428" i="12"/>
  <c r="V428" i="12"/>
  <c r="G431" i="12"/>
  <c r="I431" i="12"/>
  <c r="K431" i="12"/>
  <c r="M431" i="12"/>
  <c r="O431" i="12"/>
  <c r="Q431" i="12"/>
  <c r="V431" i="12"/>
  <c r="G434" i="12"/>
  <c r="M434" i="12" s="1"/>
  <c r="I434" i="12"/>
  <c r="K434" i="12"/>
  <c r="O434" i="12"/>
  <c r="Q434" i="12"/>
  <c r="V434" i="12"/>
  <c r="G437" i="12"/>
  <c r="I437" i="12"/>
  <c r="K437" i="12"/>
  <c r="M437" i="12"/>
  <c r="O437" i="12"/>
  <c r="Q437" i="12"/>
  <c r="V437" i="12"/>
  <c r="G440" i="12"/>
  <c r="M440" i="12" s="1"/>
  <c r="I440" i="12"/>
  <c r="K440" i="12"/>
  <c r="O440" i="12"/>
  <c r="Q440" i="12"/>
  <c r="V440" i="12"/>
  <c r="G443" i="12"/>
  <c r="I443" i="12"/>
  <c r="K443" i="12"/>
  <c r="M443" i="12"/>
  <c r="O443" i="12"/>
  <c r="Q443" i="12"/>
  <c r="V443" i="12"/>
  <c r="G446" i="12"/>
  <c r="M446" i="12" s="1"/>
  <c r="I446" i="12"/>
  <c r="K446" i="12"/>
  <c r="O446" i="12"/>
  <c r="Q446" i="12"/>
  <c r="V446" i="12"/>
  <c r="G449" i="12"/>
  <c r="I449" i="12"/>
  <c r="K449" i="12"/>
  <c r="M449" i="12"/>
  <c r="O449" i="12"/>
  <c r="Q449" i="12"/>
  <c r="V449" i="12"/>
  <c r="G451" i="12"/>
  <c r="M451" i="12" s="1"/>
  <c r="I451" i="12"/>
  <c r="K451" i="12"/>
  <c r="O451" i="12"/>
  <c r="Q451" i="12"/>
  <c r="V451" i="12"/>
  <c r="G453" i="12"/>
  <c r="I453" i="12"/>
  <c r="K453" i="12"/>
  <c r="M453" i="12"/>
  <c r="O453" i="12"/>
  <c r="Q453" i="12"/>
  <c r="V453" i="12"/>
  <c r="G455" i="12"/>
  <c r="M455" i="12" s="1"/>
  <c r="I455" i="12"/>
  <c r="K455" i="12"/>
  <c r="O455" i="12"/>
  <c r="Q455" i="12"/>
  <c r="V455" i="12"/>
  <c r="G457" i="12"/>
  <c r="I457" i="12"/>
  <c r="K457" i="12"/>
  <c r="M457" i="12"/>
  <c r="O457" i="12"/>
  <c r="Q457" i="12"/>
  <c r="V457" i="12"/>
  <c r="G459" i="12"/>
  <c r="M459" i="12" s="1"/>
  <c r="I459" i="12"/>
  <c r="K459" i="12"/>
  <c r="O459" i="12"/>
  <c r="Q459" i="12"/>
  <c r="V459" i="12"/>
  <c r="G461" i="12"/>
  <c r="I461" i="12"/>
  <c r="K461" i="12"/>
  <c r="M461" i="12"/>
  <c r="O461" i="12"/>
  <c r="Q461" i="12"/>
  <c r="V461" i="12"/>
  <c r="G463" i="12"/>
  <c r="M463" i="12" s="1"/>
  <c r="I463" i="12"/>
  <c r="K463" i="12"/>
  <c r="O463" i="12"/>
  <c r="Q463" i="12"/>
  <c r="V463" i="12"/>
  <c r="G465" i="12"/>
  <c r="I465" i="12"/>
  <c r="K465" i="12"/>
  <c r="M465" i="12"/>
  <c r="O465" i="12"/>
  <c r="Q465" i="12"/>
  <c r="V465" i="12"/>
  <c r="G467" i="12"/>
  <c r="M467" i="12" s="1"/>
  <c r="I467" i="12"/>
  <c r="K467" i="12"/>
  <c r="O467" i="12"/>
  <c r="Q467" i="12"/>
  <c r="V467" i="12"/>
  <c r="G469" i="12"/>
  <c r="I469" i="12"/>
  <c r="K469" i="12"/>
  <c r="M469" i="12"/>
  <c r="O469" i="12"/>
  <c r="Q469" i="12"/>
  <c r="V469" i="12"/>
  <c r="G471" i="12"/>
  <c r="M471" i="12" s="1"/>
  <c r="I471" i="12"/>
  <c r="K471" i="12"/>
  <c r="O471" i="12"/>
  <c r="Q471" i="12"/>
  <c r="V471" i="12"/>
  <c r="G473" i="12"/>
  <c r="I473" i="12"/>
  <c r="K473" i="12"/>
  <c r="M473" i="12"/>
  <c r="O473" i="12"/>
  <c r="Q473" i="12"/>
  <c r="V473" i="12"/>
  <c r="G475" i="12"/>
  <c r="M475" i="12" s="1"/>
  <c r="I475" i="12"/>
  <c r="K475" i="12"/>
  <c r="O475" i="12"/>
  <c r="Q475" i="12"/>
  <c r="V475" i="12"/>
  <c r="G477" i="12"/>
  <c r="I477" i="12"/>
  <c r="K477" i="12"/>
  <c r="M477" i="12"/>
  <c r="O477" i="12"/>
  <c r="Q477" i="12"/>
  <c r="V477" i="12"/>
  <c r="G479" i="12"/>
  <c r="M479" i="12" s="1"/>
  <c r="I479" i="12"/>
  <c r="K479" i="12"/>
  <c r="O479" i="12"/>
  <c r="Q479" i="12"/>
  <c r="V479" i="12"/>
  <c r="G485" i="12"/>
  <c r="I485" i="12"/>
  <c r="K485" i="12"/>
  <c r="M485" i="12"/>
  <c r="O485" i="12"/>
  <c r="Q485" i="12"/>
  <c r="V485" i="12"/>
  <c r="G487" i="12"/>
  <c r="M487" i="12" s="1"/>
  <c r="I487" i="12"/>
  <c r="K487" i="12"/>
  <c r="O487" i="12"/>
  <c r="Q487" i="12"/>
  <c r="V487" i="12"/>
  <c r="G491" i="12"/>
  <c r="I491" i="12"/>
  <c r="K491" i="12"/>
  <c r="M491" i="12"/>
  <c r="O491" i="12"/>
  <c r="Q491" i="12"/>
  <c r="V491" i="12"/>
  <c r="G494" i="12"/>
  <c r="M494" i="12" s="1"/>
  <c r="I494" i="12"/>
  <c r="K494" i="12"/>
  <c r="O494" i="12"/>
  <c r="Q494" i="12"/>
  <c r="V494" i="12"/>
  <c r="G499" i="12"/>
  <c r="I499" i="12"/>
  <c r="K499" i="12"/>
  <c r="M499" i="12"/>
  <c r="O499" i="12"/>
  <c r="Q499" i="12"/>
  <c r="V499" i="12"/>
  <c r="G502" i="12"/>
  <c r="M502" i="12" s="1"/>
  <c r="I502" i="12"/>
  <c r="K502" i="12"/>
  <c r="O502" i="12"/>
  <c r="Q502" i="12"/>
  <c r="V502" i="12"/>
  <c r="G507" i="12"/>
  <c r="I507" i="12"/>
  <c r="K507" i="12"/>
  <c r="M507" i="12"/>
  <c r="O507" i="12"/>
  <c r="Q507" i="12"/>
  <c r="V507" i="12"/>
  <c r="G510" i="12"/>
  <c r="M510" i="12" s="1"/>
  <c r="I510" i="12"/>
  <c r="K510" i="12"/>
  <c r="O510" i="12"/>
  <c r="Q510" i="12"/>
  <c r="V510" i="12"/>
  <c r="G513" i="12"/>
  <c r="I513" i="12"/>
  <c r="K513" i="12"/>
  <c r="M513" i="12"/>
  <c r="O513" i="12"/>
  <c r="Q513" i="12"/>
  <c r="V513" i="12"/>
  <c r="G518" i="12"/>
  <c r="M518" i="12" s="1"/>
  <c r="I518" i="12"/>
  <c r="K518" i="12"/>
  <c r="O518" i="12"/>
  <c r="Q518" i="12"/>
  <c r="V518" i="12"/>
  <c r="G522" i="12"/>
  <c r="I522" i="12"/>
  <c r="K522" i="12"/>
  <c r="M522" i="12"/>
  <c r="O522" i="12"/>
  <c r="Q522" i="12"/>
  <c r="V522" i="12"/>
  <c r="G524" i="12"/>
  <c r="M524" i="12" s="1"/>
  <c r="I524" i="12"/>
  <c r="K524" i="12"/>
  <c r="O524" i="12"/>
  <c r="Q524" i="12"/>
  <c r="V524" i="12"/>
  <c r="G526" i="12"/>
  <c r="I526" i="12"/>
  <c r="K526" i="12"/>
  <c r="M526" i="12"/>
  <c r="O526" i="12"/>
  <c r="Q526" i="12"/>
  <c r="V526" i="12"/>
  <c r="G528" i="12"/>
  <c r="M528" i="12" s="1"/>
  <c r="I528" i="12"/>
  <c r="K528" i="12"/>
  <c r="O528" i="12"/>
  <c r="Q528" i="12"/>
  <c r="V528" i="12"/>
  <c r="G531" i="12"/>
  <c r="I531" i="12"/>
  <c r="K531" i="12"/>
  <c r="M531" i="12"/>
  <c r="O531" i="12"/>
  <c r="Q531" i="12"/>
  <c r="V531" i="12"/>
  <c r="G534" i="12"/>
  <c r="M534" i="12" s="1"/>
  <c r="I534" i="12"/>
  <c r="K534" i="12"/>
  <c r="O534" i="12"/>
  <c r="Q534" i="12"/>
  <c r="V534" i="12"/>
  <c r="G537" i="12"/>
  <c r="I537" i="12"/>
  <c r="K537" i="12"/>
  <c r="M537" i="12"/>
  <c r="O537" i="12"/>
  <c r="Q537" i="12"/>
  <c r="V537" i="12"/>
  <c r="G539" i="12"/>
  <c r="M539" i="12" s="1"/>
  <c r="I539" i="12"/>
  <c r="K539" i="12"/>
  <c r="O539" i="12"/>
  <c r="Q539" i="12"/>
  <c r="V539" i="12"/>
  <c r="G541" i="12"/>
  <c r="I541" i="12"/>
  <c r="K541" i="12"/>
  <c r="M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I545" i="12"/>
  <c r="K545" i="12"/>
  <c r="M545" i="12"/>
  <c r="O545" i="12"/>
  <c r="Q545" i="12"/>
  <c r="V545" i="12"/>
  <c r="G548" i="12"/>
  <c r="M548" i="12" s="1"/>
  <c r="I548" i="12"/>
  <c r="K548" i="12"/>
  <c r="O548" i="12"/>
  <c r="Q548" i="12"/>
  <c r="V548" i="12"/>
  <c r="G550" i="12"/>
  <c r="I550" i="12"/>
  <c r="K550" i="12"/>
  <c r="M550" i="12"/>
  <c r="O550" i="12"/>
  <c r="Q550" i="12"/>
  <c r="V550" i="12"/>
  <c r="G552" i="12"/>
  <c r="M552" i="12" s="1"/>
  <c r="I552" i="12"/>
  <c r="K552" i="12"/>
  <c r="O552" i="12"/>
  <c r="Q552" i="12"/>
  <c r="V552" i="12"/>
  <c r="G554" i="12"/>
  <c r="I554" i="12"/>
  <c r="K554" i="12"/>
  <c r="M554" i="12"/>
  <c r="O554" i="12"/>
  <c r="Q554" i="12"/>
  <c r="V554" i="12"/>
  <c r="G557" i="12"/>
  <c r="M557" i="12" s="1"/>
  <c r="I557" i="12"/>
  <c r="K557" i="12"/>
  <c r="O557" i="12"/>
  <c r="Q557" i="12"/>
  <c r="V557" i="12"/>
  <c r="G560" i="12"/>
  <c r="I560" i="12"/>
  <c r="K560" i="12"/>
  <c r="M560" i="12"/>
  <c r="O560" i="12"/>
  <c r="Q560" i="12"/>
  <c r="V560" i="12"/>
  <c r="G563" i="12"/>
  <c r="M563" i="12" s="1"/>
  <c r="I563" i="12"/>
  <c r="K563" i="12"/>
  <c r="O563" i="12"/>
  <c r="Q563" i="12"/>
  <c r="V563" i="12"/>
  <c r="G565" i="12"/>
  <c r="I565" i="12"/>
  <c r="K565" i="12"/>
  <c r="M565" i="12"/>
  <c r="O565" i="12"/>
  <c r="Q565" i="12"/>
  <c r="V565" i="12"/>
  <c r="G567" i="12"/>
  <c r="M567" i="12" s="1"/>
  <c r="I567" i="12"/>
  <c r="K567" i="12"/>
  <c r="O567" i="12"/>
  <c r="Q567" i="12"/>
  <c r="V567" i="12"/>
  <c r="G569" i="12"/>
  <c r="I569" i="12"/>
  <c r="K569" i="12"/>
  <c r="M569" i="12"/>
  <c r="O569" i="12"/>
  <c r="Q569" i="12"/>
  <c r="V569" i="12"/>
  <c r="G573" i="12"/>
  <c r="M573" i="12" s="1"/>
  <c r="I573" i="12"/>
  <c r="K573" i="12"/>
  <c r="O573" i="12"/>
  <c r="Q573" i="12"/>
  <c r="V573" i="12"/>
  <c r="G577" i="12"/>
  <c r="I577" i="12"/>
  <c r="K577" i="12"/>
  <c r="M577" i="12"/>
  <c r="O577" i="12"/>
  <c r="Q577" i="12"/>
  <c r="V577" i="12"/>
  <c r="G579" i="12"/>
  <c r="M579" i="12" s="1"/>
  <c r="I579" i="12"/>
  <c r="K579" i="12"/>
  <c r="O579" i="12"/>
  <c r="Q579" i="12"/>
  <c r="V579" i="12"/>
  <c r="G585" i="12"/>
  <c r="I585" i="12"/>
  <c r="K585" i="12"/>
  <c r="M585" i="12"/>
  <c r="O585" i="12"/>
  <c r="Q585" i="12"/>
  <c r="V585" i="12"/>
  <c r="G591" i="12"/>
  <c r="M591" i="12" s="1"/>
  <c r="I591" i="12"/>
  <c r="K591" i="12"/>
  <c r="O591" i="12"/>
  <c r="Q591" i="12"/>
  <c r="V591" i="12"/>
  <c r="G594" i="12"/>
  <c r="I594" i="12"/>
  <c r="K594" i="12"/>
  <c r="M594" i="12"/>
  <c r="O594" i="12"/>
  <c r="Q594" i="12"/>
  <c r="V594" i="12"/>
  <c r="G597" i="12"/>
  <c r="M597" i="12" s="1"/>
  <c r="I597" i="12"/>
  <c r="K597" i="12"/>
  <c r="O597" i="12"/>
  <c r="Q597" i="12"/>
  <c r="V597" i="12"/>
  <c r="G600" i="12"/>
  <c r="I600" i="12"/>
  <c r="K600" i="12"/>
  <c r="M600" i="12"/>
  <c r="O600" i="12"/>
  <c r="Q600" i="12"/>
  <c r="V600" i="12"/>
  <c r="G602" i="12"/>
  <c r="M602" i="12" s="1"/>
  <c r="I602" i="12"/>
  <c r="K602" i="12"/>
  <c r="O602" i="12"/>
  <c r="Q602" i="12"/>
  <c r="V602" i="12"/>
  <c r="G604" i="12"/>
  <c r="I604" i="12"/>
  <c r="K604" i="12"/>
  <c r="M604" i="12"/>
  <c r="O604" i="12"/>
  <c r="Q604" i="12"/>
  <c r="V604" i="12"/>
  <c r="G608" i="12"/>
  <c r="I608" i="12"/>
  <c r="I607" i="12" s="1"/>
  <c r="K608" i="12"/>
  <c r="M608" i="12"/>
  <c r="O608" i="12"/>
  <c r="O607" i="12" s="1"/>
  <c r="Q608" i="12"/>
  <c r="Q607" i="12" s="1"/>
  <c r="V608" i="12"/>
  <c r="G610" i="12"/>
  <c r="M610" i="12" s="1"/>
  <c r="I610" i="12"/>
  <c r="K610" i="12"/>
  <c r="O610" i="12"/>
  <c r="Q610" i="12"/>
  <c r="V610" i="12"/>
  <c r="V607" i="12" s="1"/>
  <c r="G612" i="12"/>
  <c r="I612" i="12"/>
  <c r="K612" i="12"/>
  <c r="M612" i="12"/>
  <c r="O612" i="12"/>
  <c r="Q612" i="12"/>
  <c r="V612" i="12"/>
  <c r="G616" i="12"/>
  <c r="M616" i="12" s="1"/>
  <c r="I616" i="12"/>
  <c r="K616" i="12"/>
  <c r="O616" i="12"/>
  <c r="Q616" i="12"/>
  <c r="V616" i="12"/>
  <c r="G620" i="12"/>
  <c r="I620" i="12"/>
  <c r="K620" i="12"/>
  <c r="M620" i="12"/>
  <c r="O620" i="12"/>
  <c r="Q620" i="12"/>
  <c r="V620" i="12"/>
  <c r="G624" i="12"/>
  <c r="M624" i="12" s="1"/>
  <c r="I624" i="12"/>
  <c r="K624" i="12"/>
  <c r="K607" i="12" s="1"/>
  <c r="O624" i="12"/>
  <c r="Q624" i="12"/>
  <c r="V624" i="12"/>
  <c r="G628" i="12"/>
  <c r="I628" i="12"/>
  <c r="K628" i="12"/>
  <c r="M628" i="12"/>
  <c r="O628" i="12"/>
  <c r="Q628" i="12"/>
  <c r="V628" i="12"/>
  <c r="G632" i="12"/>
  <c r="M632" i="12" s="1"/>
  <c r="I632" i="12"/>
  <c r="K632" i="12"/>
  <c r="O632" i="12"/>
  <c r="Q632" i="12"/>
  <c r="V632" i="12"/>
  <c r="G635" i="12"/>
  <c r="I635" i="12"/>
  <c r="K635" i="12"/>
  <c r="M635" i="12"/>
  <c r="O635" i="12"/>
  <c r="Q635" i="12"/>
  <c r="V635" i="12"/>
  <c r="G637" i="12"/>
  <c r="M637" i="12" s="1"/>
  <c r="I637" i="12"/>
  <c r="K637" i="12"/>
  <c r="O637" i="12"/>
  <c r="Q637" i="12"/>
  <c r="V637" i="12"/>
  <c r="G639" i="12"/>
  <c r="I639" i="12"/>
  <c r="K639" i="12"/>
  <c r="M639" i="12"/>
  <c r="O639" i="12"/>
  <c r="Q639" i="12"/>
  <c r="V639" i="12"/>
  <c r="G641" i="12"/>
  <c r="M641" i="12" s="1"/>
  <c r="I641" i="12"/>
  <c r="K641" i="12"/>
  <c r="O641" i="12"/>
  <c r="Q641" i="12"/>
  <c r="V641" i="12"/>
  <c r="G643" i="12"/>
  <c r="I643" i="12"/>
  <c r="K643" i="12"/>
  <c r="M643" i="12"/>
  <c r="O643" i="12"/>
  <c r="Q643" i="12"/>
  <c r="V643" i="12"/>
  <c r="G645" i="12"/>
  <c r="M645" i="12" s="1"/>
  <c r="I645" i="12"/>
  <c r="K645" i="12"/>
  <c r="O645" i="12"/>
  <c r="Q645" i="12"/>
  <c r="V645" i="12"/>
  <c r="G648" i="12"/>
  <c r="I648" i="12"/>
  <c r="K648" i="12"/>
  <c r="M648" i="12"/>
  <c r="O648" i="12"/>
  <c r="Q648" i="12"/>
  <c r="V648" i="12"/>
  <c r="G651" i="12"/>
  <c r="M651" i="12" s="1"/>
  <c r="I651" i="12"/>
  <c r="K651" i="12"/>
  <c r="O651" i="12"/>
  <c r="Q651" i="12"/>
  <c r="V651" i="12"/>
  <c r="G654" i="12"/>
  <c r="I654" i="12"/>
  <c r="K654" i="12"/>
  <c r="M654" i="12"/>
  <c r="O654" i="12"/>
  <c r="Q654" i="12"/>
  <c r="V654" i="12"/>
  <c r="G657" i="12"/>
  <c r="M657" i="12" s="1"/>
  <c r="I657" i="12"/>
  <c r="K657" i="12"/>
  <c r="O657" i="12"/>
  <c r="Q657" i="12"/>
  <c r="V657" i="12"/>
  <c r="G660" i="12"/>
  <c r="I660" i="12"/>
  <c r="K660" i="12"/>
  <c r="M660" i="12"/>
  <c r="O660" i="12"/>
  <c r="Q660" i="12"/>
  <c r="V660" i="12"/>
  <c r="G662" i="12"/>
  <c r="M662" i="12" s="1"/>
  <c r="I662" i="12"/>
  <c r="K662" i="12"/>
  <c r="O662" i="12"/>
  <c r="Q662" i="12"/>
  <c r="V662" i="12"/>
  <c r="G664" i="12"/>
  <c r="I664" i="12"/>
  <c r="K664" i="12"/>
  <c r="M664" i="12"/>
  <c r="O664" i="12"/>
  <c r="Q664" i="12"/>
  <c r="V664" i="12"/>
  <c r="G666" i="12"/>
  <c r="M666" i="12" s="1"/>
  <c r="I666" i="12"/>
  <c r="K666" i="12"/>
  <c r="O666" i="12"/>
  <c r="Q666" i="12"/>
  <c r="V666" i="12"/>
  <c r="G668" i="12"/>
  <c r="I668" i="12"/>
  <c r="K668" i="12"/>
  <c r="M668" i="12"/>
  <c r="O668" i="12"/>
  <c r="Q668" i="12"/>
  <c r="V668" i="12"/>
  <c r="G670" i="12"/>
  <c r="M670" i="12" s="1"/>
  <c r="I670" i="12"/>
  <c r="K670" i="12"/>
  <c r="O670" i="12"/>
  <c r="Q670" i="12"/>
  <c r="V670" i="12"/>
  <c r="G672" i="12"/>
  <c r="I672" i="12"/>
  <c r="K672" i="12"/>
  <c r="M672" i="12"/>
  <c r="O672" i="12"/>
  <c r="Q672" i="12"/>
  <c r="V672" i="12"/>
  <c r="G674" i="12"/>
  <c r="M674" i="12" s="1"/>
  <c r="I674" i="12"/>
  <c r="K674" i="12"/>
  <c r="O674" i="12"/>
  <c r="Q674" i="12"/>
  <c r="V674" i="12"/>
  <c r="G678" i="12"/>
  <c r="M678" i="12" s="1"/>
  <c r="I678" i="12"/>
  <c r="I677" i="12" s="1"/>
  <c r="K678" i="12"/>
  <c r="K677" i="12" s="1"/>
  <c r="O678" i="12"/>
  <c r="O677" i="12" s="1"/>
  <c r="Q678" i="12"/>
  <c r="V678" i="12"/>
  <c r="V677" i="12" s="1"/>
  <c r="G680" i="12"/>
  <c r="I680" i="12"/>
  <c r="K680" i="12"/>
  <c r="M680" i="12"/>
  <c r="O680" i="12"/>
  <c r="Q680" i="12"/>
  <c r="V680" i="12"/>
  <c r="G682" i="12"/>
  <c r="M682" i="12" s="1"/>
  <c r="I682" i="12"/>
  <c r="K682" i="12"/>
  <c r="O682" i="12"/>
  <c r="Q682" i="12"/>
  <c r="V682" i="12"/>
  <c r="G684" i="12"/>
  <c r="I684" i="12"/>
  <c r="K684" i="12"/>
  <c r="M684" i="12"/>
  <c r="O684" i="12"/>
  <c r="Q684" i="12"/>
  <c r="V684" i="12"/>
  <c r="G687" i="12"/>
  <c r="M687" i="12" s="1"/>
  <c r="I687" i="12"/>
  <c r="K687" i="12"/>
  <c r="O687" i="12"/>
  <c r="Q687" i="12"/>
  <c r="V687" i="12"/>
  <c r="G689" i="12"/>
  <c r="I689" i="12"/>
  <c r="K689" i="12"/>
  <c r="M689" i="12"/>
  <c r="O689" i="12"/>
  <c r="Q689" i="12"/>
  <c r="Q677" i="12" s="1"/>
  <c r="V689" i="12"/>
  <c r="G691" i="12"/>
  <c r="M691" i="12" s="1"/>
  <c r="I691" i="12"/>
  <c r="K691" i="12"/>
  <c r="O691" i="12"/>
  <c r="Q691" i="12"/>
  <c r="V691" i="12"/>
  <c r="G693" i="12"/>
  <c r="I693" i="12"/>
  <c r="K693" i="12"/>
  <c r="M693" i="12"/>
  <c r="O693" i="12"/>
  <c r="Q693" i="12"/>
  <c r="V693" i="12"/>
  <c r="G695" i="12"/>
  <c r="M695" i="12" s="1"/>
  <c r="I695" i="12"/>
  <c r="K695" i="12"/>
  <c r="O695" i="12"/>
  <c r="Q695" i="12"/>
  <c r="V695" i="12"/>
  <c r="G697" i="12"/>
  <c r="I697" i="12"/>
  <c r="K697" i="12"/>
  <c r="M697" i="12"/>
  <c r="O697" i="12"/>
  <c r="Q697" i="12"/>
  <c r="V697" i="12"/>
  <c r="G700" i="12"/>
  <c r="M700" i="12" s="1"/>
  <c r="I700" i="12"/>
  <c r="K700" i="12"/>
  <c r="O700" i="12"/>
  <c r="Q700" i="12"/>
  <c r="V700" i="12"/>
  <c r="G703" i="12"/>
  <c r="I703" i="12"/>
  <c r="K703" i="12"/>
  <c r="M703" i="12"/>
  <c r="O703" i="12"/>
  <c r="Q703" i="12"/>
  <c r="V703" i="12"/>
  <c r="G706" i="12"/>
  <c r="M706" i="12" s="1"/>
  <c r="I706" i="12"/>
  <c r="K706" i="12"/>
  <c r="O706" i="12"/>
  <c r="Q706" i="12"/>
  <c r="V706" i="12"/>
  <c r="G709" i="12"/>
  <c r="I709" i="12"/>
  <c r="K709" i="12"/>
  <c r="M709" i="12"/>
  <c r="O709" i="12"/>
  <c r="Q709" i="12"/>
  <c r="V709" i="12"/>
  <c r="G712" i="12"/>
  <c r="M712" i="12" s="1"/>
  <c r="I712" i="12"/>
  <c r="K712" i="12"/>
  <c r="O712" i="12"/>
  <c r="Q712" i="12"/>
  <c r="V712" i="12"/>
  <c r="G715" i="12"/>
  <c r="I715" i="12"/>
  <c r="K715" i="12"/>
  <c r="M715" i="12"/>
  <c r="O715" i="12"/>
  <c r="Q715" i="12"/>
  <c r="V715" i="12"/>
  <c r="G717" i="12"/>
  <c r="M717" i="12" s="1"/>
  <c r="I717" i="12"/>
  <c r="K717" i="12"/>
  <c r="O717" i="12"/>
  <c r="Q717" i="12"/>
  <c r="V717" i="12"/>
  <c r="G719" i="12"/>
  <c r="I719" i="12"/>
  <c r="K719" i="12"/>
  <c r="M719" i="12"/>
  <c r="O719" i="12"/>
  <c r="Q719" i="12"/>
  <c r="V719" i="12"/>
  <c r="G721" i="12"/>
  <c r="M721" i="12" s="1"/>
  <c r="I721" i="12"/>
  <c r="K721" i="12"/>
  <c r="O721" i="12"/>
  <c r="Q721" i="12"/>
  <c r="V721" i="12"/>
  <c r="G723" i="12"/>
  <c r="I723" i="12"/>
  <c r="K723" i="12"/>
  <c r="M723" i="12"/>
  <c r="O723" i="12"/>
  <c r="Q723" i="12"/>
  <c r="V723" i="12"/>
  <c r="G725" i="12"/>
  <c r="M725" i="12" s="1"/>
  <c r="I725" i="12"/>
  <c r="K725" i="12"/>
  <c r="O725" i="12"/>
  <c r="Q725" i="12"/>
  <c r="V725" i="12"/>
  <c r="G727" i="12"/>
  <c r="I727" i="12"/>
  <c r="K727" i="12"/>
  <c r="M727" i="12"/>
  <c r="O727" i="12"/>
  <c r="Q727" i="12"/>
  <c r="V727" i="12"/>
  <c r="G729" i="12"/>
  <c r="M729" i="12" s="1"/>
  <c r="I729" i="12"/>
  <c r="K729" i="12"/>
  <c r="O729" i="12"/>
  <c r="Q729" i="12"/>
  <c r="V729" i="12"/>
  <c r="G731" i="12"/>
  <c r="I731" i="12"/>
  <c r="K731" i="12"/>
  <c r="M731" i="12"/>
  <c r="O731" i="12"/>
  <c r="Q731" i="12"/>
  <c r="V731" i="12"/>
  <c r="G733" i="12"/>
  <c r="M733" i="12" s="1"/>
  <c r="I733" i="12"/>
  <c r="K733" i="12"/>
  <c r="O733" i="12"/>
  <c r="Q733" i="12"/>
  <c r="V733" i="12"/>
  <c r="G735" i="12"/>
  <c r="I735" i="12"/>
  <c r="K735" i="12"/>
  <c r="M735" i="12"/>
  <c r="O735" i="12"/>
  <c r="Q735" i="12"/>
  <c r="V735" i="12"/>
  <c r="G753" i="12"/>
  <c r="M753" i="12" s="1"/>
  <c r="I753" i="12"/>
  <c r="K753" i="12"/>
  <c r="O753" i="12"/>
  <c r="Q753" i="12"/>
  <c r="V753" i="12"/>
  <c r="G766" i="12"/>
  <c r="I766" i="12"/>
  <c r="K766" i="12"/>
  <c r="M766" i="12"/>
  <c r="O766" i="12"/>
  <c r="Q766" i="12"/>
  <c r="V766" i="12"/>
  <c r="G777" i="12"/>
  <c r="M777" i="12" s="1"/>
  <c r="I777" i="12"/>
  <c r="K777" i="12"/>
  <c r="O777" i="12"/>
  <c r="Q777" i="12"/>
  <c r="V777" i="12"/>
  <c r="G779" i="12"/>
  <c r="I779" i="12"/>
  <c r="K779" i="12"/>
  <c r="M779" i="12"/>
  <c r="O779" i="12"/>
  <c r="Q779" i="12"/>
  <c r="V779" i="12"/>
  <c r="G781" i="12"/>
  <c r="M781" i="12" s="1"/>
  <c r="I781" i="12"/>
  <c r="K781" i="12"/>
  <c r="O781" i="12"/>
  <c r="Q781" i="12"/>
  <c r="V781" i="12"/>
  <c r="G783" i="12"/>
  <c r="I783" i="12"/>
  <c r="K783" i="12"/>
  <c r="M783" i="12"/>
  <c r="O783" i="12"/>
  <c r="Q783" i="12"/>
  <c r="V783" i="12"/>
  <c r="G785" i="12"/>
  <c r="M785" i="12" s="1"/>
  <c r="I785" i="12"/>
  <c r="K785" i="12"/>
  <c r="O785" i="12"/>
  <c r="Q785" i="12"/>
  <c r="V785" i="12"/>
  <c r="G787" i="12"/>
  <c r="I787" i="12"/>
  <c r="K787" i="12"/>
  <c r="M787" i="12"/>
  <c r="O787" i="12"/>
  <c r="Q787" i="12"/>
  <c r="V787" i="12"/>
  <c r="G789" i="12"/>
  <c r="M789" i="12" s="1"/>
  <c r="I789" i="12"/>
  <c r="K789" i="12"/>
  <c r="O789" i="12"/>
  <c r="Q789" i="12"/>
  <c r="V789" i="12"/>
  <c r="G791" i="12"/>
  <c r="I791" i="12"/>
  <c r="K791" i="12"/>
  <c r="M791" i="12"/>
  <c r="O791" i="12"/>
  <c r="Q791" i="12"/>
  <c r="V791" i="12"/>
  <c r="G793" i="12"/>
  <c r="M793" i="12" s="1"/>
  <c r="I793" i="12"/>
  <c r="K793" i="12"/>
  <c r="O793" i="12"/>
  <c r="Q793" i="12"/>
  <c r="V793" i="12"/>
  <c r="G795" i="12"/>
  <c r="I795" i="12"/>
  <c r="K795" i="12"/>
  <c r="M795" i="12"/>
  <c r="O795" i="12"/>
  <c r="Q795" i="12"/>
  <c r="V795" i="12"/>
  <c r="G797" i="12"/>
  <c r="M797" i="12" s="1"/>
  <c r="I797" i="12"/>
  <c r="K797" i="12"/>
  <c r="O797" i="12"/>
  <c r="Q797" i="12"/>
  <c r="V797" i="12"/>
  <c r="G799" i="12"/>
  <c r="I799" i="12"/>
  <c r="K799" i="12"/>
  <c r="M799" i="12"/>
  <c r="O799" i="12"/>
  <c r="Q799" i="12"/>
  <c r="V799" i="12"/>
  <c r="G801" i="12"/>
  <c r="M801" i="12" s="1"/>
  <c r="I801" i="12"/>
  <c r="K801" i="12"/>
  <c r="O801" i="12"/>
  <c r="Q801" i="12"/>
  <c r="V801" i="12"/>
  <c r="G804" i="12"/>
  <c r="I804" i="12"/>
  <c r="K804" i="12"/>
  <c r="M804" i="12"/>
  <c r="O804" i="12"/>
  <c r="Q804" i="12"/>
  <c r="V804" i="12"/>
  <c r="G807" i="12"/>
  <c r="M807" i="12" s="1"/>
  <c r="I807" i="12"/>
  <c r="K807" i="12"/>
  <c r="O807" i="12"/>
  <c r="Q807" i="12"/>
  <c r="V807" i="12"/>
  <c r="G809" i="12"/>
  <c r="I809" i="12"/>
  <c r="K809" i="12"/>
  <c r="M809" i="12"/>
  <c r="O809" i="12"/>
  <c r="Q809" i="12"/>
  <c r="V809" i="12"/>
  <c r="G811" i="12"/>
  <c r="M811" i="12" s="1"/>
  <c r="I811" i="12"/>
  <c r="K811" i="12"/>
  <c r="O811" i="12"/>
  <c r="Q811" i="12"/>
  <c r="V811" i="12"/>
  <c r="G814" i="12"/>
  <c r="I814" i="12"/>
  <c r="K814" i="12"/>
  <c r="M814" i="12"/>
  <c r="O814" i="12"/>
  <c r="Q814" i="12"/>
  <c r="V814" i="12"/>
  <c r="G818" i="12"/>
  <c r="M818" i="12" s="1"/>
  <c r="I818" i="12"/>
  <c r="K818" i="12"/>
  <c r="O818" i="12"/>
  <c r="Q818" i="12"/>
  <c r="V818" i="12"/>
  <c r="G821" i="12"/>
  <c r="I821" i="12"/>
  <c r="K821" i="12"/>
  <c r="M821" i="12"/>
  <c r="O821" i="12"/>
  <c r="Q821" i="12"/>
  <c r="V821" i="12"/>
  <c r="G824" i="12"/>
  <c r="M824" i="12" s="1"/>
  <c r="I824" i="12"/>
  <c r="K824" i="12"/>
  <c r="O824" i="12"/>
  <c r="Q824" i="12"/>
  <c r="V824" i="12"/>
  <c r="G826" i="12"/>
  <c r="I826" i="12"/>
  <c r="K826" i="12"/>
  <c r="M826" i="12"/>
  <c r="O826" i="12"/>
  <c r="Q826" i="12"/>
  <c r="V826" i="12"/>
  <c r="G828" i="12"/>
  <c r="M828" i="12" s="1"/>
  <c r="I828" i="12"/>
  <c r="K828" i="12"/>
  <c r="O828" i="12"/>
  <c r="Q828" i="12"/>
  <c r="V828" i="12"/>
  <c r="AE832" i="12"/>
  <c r="AF832" i="12"/>
  <c r="I20" i="1"/>
  <c r="I19" i="1"/>
  <c r="I18" i="1"/>
  <c r="I16" i="1"/>
  <c r="I63" i="1"/>
  <c r="J58" i="1" s="1"/>
  <c r="AZ50" i="1"/>
  <c r="AZ48" i="1"/>
  <c r="AZ47" i="1"/>
  <c r="AZ46" i="1"/>
  <c r="F43" i="1"/>
  <c r="G23" i="1" s="1"/>
  <c r="G43" i="1"/>
  <c r="G25" i="1" s="1"/>
  <c r="H43" i="1"/>
  <c r="I42" i="1"/>
  <c r="I41" i="1"/>
  <c r="J62" i="1" l="1"/>
  <c r="J59" i="1"/>
  <c r="J60" i="1"/>
  <c r="J56" i="1"/>
  <c r="J57" i="1"/>
  <c r="A27" i="1"/>
  <c r="M8" i="12"/>
  <c r="M607" i="12"/>
  <c r="M329" i="12"/>
  <c r="M266" i="12"/>
  <c r="M677" i="12"/>
  <c r="M233" i="12"/>
  <c r="G677" i="12"/>
  <c r="M386" i="12"/>
  <c r="M385" i="12" s="1"/>
  <c r="G266" i="12"/>
  <c r="G8" i="12"/>
  <c r="G607" i="12"/>
  <c r="G233" i="12"/>
  <c r="J61" i="1"/>
  <c r="J39" i="1"/>
  <c r="J43" i="1" s="1"/>
  <c r="J42" i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</author>
  </authors>
  <commentList>
    <comment ref="S6" authorId="0" shapeId="0" xr:uid="{487C53F9-BABF-4308-836C-18C0B2DB04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6BC370-6653-4FBE-ABA1-9D167836043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<sst xmlns="http://schemas.openxmlformats.org/spreadsheetml/2006/main" count="3106" uniqueCount="750">
  <si>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</si>
  <si>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</si>
  <si>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</si>
  <si>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</si>
  <si>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</si>
  <si>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</si>
  <si>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</si>
  <si>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</si>
  <si>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</si>
  <si>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</si>
  <si>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</si>
  <si>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</si>
  <si>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</si>
  <si>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</si>
  <si>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</si>
  <si>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</si>
  <si>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</si>
  <si>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</si>
  <si>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</si>
  <si>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</si>
  <si>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</si>
  <si>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</si>
  <si>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</si>
  <si>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</si>
  <si>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</si>
  <si>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</si>
  <si>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</si>
  <si>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</si>
  <si>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</si>
  <si>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</si>
  <si>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</si>
  <si>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</si>
  <si>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</si>
  <si>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</si>
  <si>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</si>
  <si>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</si>
  <si>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</si>
  <si>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</si>
  <si>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</si>
  <si>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</si>
  <si>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</si>
  <si>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</si>
  <si>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</si>
  <si>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110.40</t>
  </si>
  <si>
    <t>110.40 Zdravotně technická instalace</t>
  </si>
  <si>
    <t>SO 110</t>
  </si>
  <si>
    <t>SO 110 Budova EkF</t>
  </si>
  <si>
    <t>Objekt:</t>
  </si>
  <si>
    <t>Rozpočet:</t>
  </si>
  <si>
    <t>19-015-5</t>
  </si>
  <si>
    <t>Nová budova EkF - přístavba H v areálu VŠB - TUO</t>
  </si>
  <si>
    <t>Stavba</t>
  </si>
  <si>
    <t>Stavební objekt</t>
  </si>
  <si>
    <t>Celkem za stavbu</t>
  </si>
  <si>
    <t>CZK</t>
  </si>
  <si>
    <t>#POPR</t>
  </si>
  <si>
    <t>Popis rozpočtu: 110.40 - 110.40 Zdravotně technická instalace</t>
  </si>
  <si>
    <t>Poznámka:</t>
  </si>
  <si>
    <t>V délce potrubí je započítán prořez 10 %.</t>
  </si>
  <si>
    <t>Uvedené názvy výrobků jsou referenční, za dodržení technických parametrů a souhlasu investora je možno je nahradit.</t>
  </si>
  <si>
    <t>Pozn. Přesnou specifikaci materiálu pro podtlakovou kanalizaci převzít od konkrétního dodavatele podtlakového systému</t>
  </si>
  <si>
    <t>Rekapitulace dílů</t>
  </si>
  <si>
    <t>Typ dílu</t>
  </si>
  <si>
    <t>720-1</t>
  </si>
  <si>
    <t>Splašková kanalizace</t>
  </si>
  <si>
    <t>720-11</t>
  </si>
  <si>
    <t>Zařizovací předměty</t>
  </si>
  <si>
    <t>720-2</t>
  </si>
  <si>
    <t>Dešťová kanalizace gravitační</t>
  </si>
  <si>
    <t>720-3</t>
  </si>
  <si>
    <t>Dešťová kanalizace-podtlaková</t>
  </si>
  <si>
    <t>720-4</t>
  </si>
  <si>
    <t>Pitná, teplá užitková voda a cirkulace TUV</t>
  </si>
  <si>
    <t>720-5</t>
  </si>
  <si>
    <t>Požární vodovod</t>
  </si>
  <si>
    <t>720-6</t>
  </si>
  <si>
    <t>Užitková voda pro splachování zařizovacích předmětů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</si>
  <si>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</si>
  <si>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</si>
  <si>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</si>
  <si>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</si>
  <si>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</si>
  <si>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</si>
  <si>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</si>
  <si>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</si>
  <si>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</si>
  <si>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</si>
  <si>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</si>
  <si>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</si>
  <si>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</si>
  <si>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</si>
  <si>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</si>
  <si>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</si>
  <si>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</si>
  <si>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</si>
  <si>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</si>
  <si>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</si>
  <si>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</si>
  <si>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</si>
  <si>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</si>
  <si>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</si>
  <si>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</si>
  <si>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</si>
  <si>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</si>
  <si>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</si>
  <si>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</si>
  <si>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</si>
  <si>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</si>
  <si>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</si>
  <si>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</si>
  <si>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</si>
  <si>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20/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</si>
  <si>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</si>
  <si>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</si>
  <si>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</si>
  <si>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</si>
  <si>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SPU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</si>
  <si>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</si>
  <si>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</si>
  <si>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</si>
  <si>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</si>
  <si>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</si>
  <si>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</si>
  <si>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</si>
  <si>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</si>
  <si>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</si>
  <si>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</si>
  <si>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</si>
  <si>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</si>
  <si>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</si>
  <si>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</si>
  <si>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</si>
  <si>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</si>
  <si>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</si>
  <si>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</si>
  <si>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</si>
  <si>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</si>
  <si>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</si>
  <si>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</si>
  <si>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</si>
  <si>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</si>
  <si>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</si>
  <si>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</si>
  <si>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</si>
  <si>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</si>
  <si>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</si>
  <si>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</si>
  <si>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</si>
  <si>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</si>
  <si>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</si>
  <si>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</si>
  <si>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</si>
  <si>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</si>
  <si>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</si>
  <si>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</si>
  <si>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</si>
  <si>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</si>
  <si>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</si>
  <si>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</si>
  <si>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</si>
  <si>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970051100R00</t>
  </si>
  <si>
    <t>Jádrové vrtání, kruhové prostupy v železobetonu jádrové vrtání , do D 100 mm</t>
  </si>
  <si>
    <t>m</t>
  </si>
  <si>
    <t>801-3</t>
  </si>
  <si>
    <t>970056100R00</t>
  </si>
  <si>
    <t>Jádrové vrtání, kruhové prostupy v železobetonu příplatek za jádrové vrtání do stropu, do D 100 mm</t>
  </si>
  <si>
    <t>721194103R00</t>
  </si>
  <si>
    <t>Zřízení přípojek na potrubí D 32 mm, materiál ve specifikaci</t>
  </si>
  <si>
    <t>kus</t>
  </si>
  <si>
    <t>800-721</t>
  </si>
  <si>
    <t>vyvedení a upevnění odpadních výpustek,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</si>
  <si>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</si>
  <si>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</si>
  <si>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</si>
  <si>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</si>
  <si>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</si>
  <si>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</si>
  <si>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721223590R00</t>
  </si>
  <si>
    <t>Souprava izolační pro balkonové a podlahové vpusti izolační souprava pro balkonové a podlahové vpusti, s izolační fólií</t>
  </si>
  <si>
    <t>Izolační souprava s textilií nakašírovanou folií např. HL 83.M pro stěrkové kontaktní hydroizolace nebo rovnocenný</t>
  </si>
  <si>
    <t>721223592R00</t>
  </si>
  <si>
    <t>Souprava izolační pro balkonové a podlahové vpusti izolační souprava pro podlahové vpusti, s izolační fólií</t>
  </si>
  <si>
    <t>Izolační souprava s textilií nakašírovanou folií např. HL 84.M pro stěrkové kontaktní hydroizolace nebo rovnocenný</t>
  </si>
  <si>
    <t>721273200RT2</t>
  </si>
  <si>
    <t>Ventilační hlavice D 75 mm, souprava z PP, včetně dodávky materiálu</t>
  </si>
  <si>
    <t>Souprava ventilační hlavice např. HL 810,HL 807 nebo rovnocenný</t>
  </si>
  <si>
    <t>721273200RT3</t>
  </si>
  <si>
    <t>Ventilační hlavice D 110 mm, souprava z PP</t>
  </si>
  <si>
    <t>Souprava ventilační hlavice např. HL 810, HL 807 nebo rovnocenný</t>
  </si>
  <si>
    <t>721290111R00</t>
  </si>
  <si>
    <t>Zkouška těsnosti kanalizace v objektech vodou, DN 125</t>
  </si>
  <si>
    <t>721290112R00</t>
  </si>
  <si>
    <t>Zkouška těsnosti kanalizace v objektech vodou, DN 200</t>
  </si>
  <si>
    <t>411387531R0P</t>
  </si>
  <si>
    <t>Zapravení - zabetonování otvorů (prostupů) ve stropech</t>
  </si>
  <si>
    <t>Vlastní</t>
  </si>
  <si>
    <t>Indiv</t>
  </si>
  <si>
    <t>713571111R0P</t>
  </si>
  <si>
    <t>Protipožární manžeta DN 50</t>
  </si>
  <si>
    <t>Protipožární manžeta např. HILTI CP 643N pro těsnění prostupů plastového potrubí v požárně dělících konstrukcích (dle PBŘ) nebo rovnocenný.</t>
  </si>
  <si>
    <t>713571113R0P</t>
  </si>
  <si>
    <t>Protipožární manžeta DN 70</t>
  </si>
  <si>
    <t>713571115R0P</t>
  </si>
  <si>
    <t>Protipožární manžeta DN 110</t>
  </si>
  <si>
    <t>720.1031</t>
  </si>
  <si>
    <t>D+M Izol.potrubí izol.trubicemi s povrch.úpravou, pouzdro tl.19 mm, DN40</t>
  </si>
  <si>
    <t xml:space="preserve">m     </t>
  </si>
  <si>
    <t>Izolace potrubí na střeše proti zamrznutí izolačními trubicemi s povrchovou úpravou např. K-FLEX AL CLAD , pouzdro tl. 19 mm pro hrdlové potrubí  nebo rovnocenný.</t>
  </si>
  <si>
    <t>720.1032</t>
  </si>
  <si>
    <t>D+M Izol.potrubí izol.trubicemi s povrch.úpravou, pouzdro tl.19 mm, DN50</t>
  </si>
  <si>
    <t>Izolace potrubí na střeše proti zamrznutí izolačními trubicemi s povrchovou úpravou např. K-FLEX AL CLAD , pouzdro tl. 19 mm pro hrdlové potrubí nebo rovnocenný.</t>
  </si>
  <si>
    <t>720.1033</t>
  </si>
  <si>
    <t>D+M Izol.potrubí izol.trubicemi s povrch.úpravou, pouzdro tl.19 mm, DN75</t>
  </si>
  <si>
    <t>Izolace potrubí na střeše proti zamrznutí izolačními trubicemi s povrchovou úpravou např. K-FLEX AL CLAD , pouzdro tl. 19 mm  pro hrdlové potrubí nebo rovnocenný.</t>
  </si>
  <si>
    <t>720.1041</t>
  </si>
  <si>
    <t>D+M Izolace potrubí izolačními trubicemi, pouzdro tl. 19 mm DN32</t>
  </si>
  <si>
    <t>Izolace potrubí v 1.PP proti zamrznutí izolačními trubicemi např. K-FLEX ST , pouzdro tl. 19 mm pro hrdlové potrubí  nebo rovnocenný.</t>
  </si>
  <si>
    <t>720.1042</t>
  </si>
  <si>
    <t>D+M Izolace potrubí izolačními trubicemi, pouzdro tl. 19 mm DN50</t>
  </si>
  <si>
    <t>Izolace potrubí v 1.PP proti zamrznutí izolačními trubicemi např. K-FLEX ST , pouzdro tl. 19 mm nebo rovnocenný.</t>
  </si>
  <si>
    <t>720.1043</t>
  </si>
  <si>
    <t>D+M Izolace potrubí izolačními trubicemi, pouzdro tl. 19 mm DN75</t>
  </si>
  <si>
    <t>Izolace potrubí v 1.PP proti zamrznutí izolačními trubicemi např. K-FLEX ST , pouzdro tl. 19 mm  nebo rovnocenný.</t>
  </si>
  <si>
    <t>720.1044</t>
  </si>
  <si>
    <t>D+M Izolace potrubí izolačními trubicemi, pouzdro tl. 19 mm DN100</t>
  </si>
  <si>
    <t>720.1045</t>
  </si>
  <si>
    <t>D+M Izolace potrubí izolačními trubicemi, pouzdro tl. 19 mm DN125</t>
  </si>
  <si>
    <t>720.1046</t>
  </si>
  <si>
    <t>D+M Izolace potrubí izolačními trubicemi, pouzdro tl. 19 mm DN150</t>
  </si>
  <si>
    <t xml:space="preserve">ks    </t>
  </si>
  <si>
    <t>720.1051</t>
  </si>
  <si>
    <t>D+M Nerezové hrdlové potrubí AISI 304 DN 40 vč.tvarovek</t>
  </si>
  <si>
    <t>Nerezové hrdlové potrubí AISI 304, materiál těsnících kroužků FPM včetně tvarovek (potrubí vedené v požárních únikových cestách) např. potrubí Europipe nebo rovnocenný.</t>
  </si>
  <si>
    <t>720.1052</t>
  </si>
  <si>
    <t>D+M Nerezové hrdlové potrubí AISI 304 DN 50 vč.tvarovek</t>
  </si>
  <si>
    <t>720.1053</t>
  </si>
  <si>
    <t>D+M Nerezové hrdlové potrubí AISI 304 DN 75 vč.tvarovek</t>
  </si>
  <si>
    <t>720.1054</t>
  </si>
  <si>
    <t>D+M Nerezové hrdlové potrubí AISI 304 DN 100 vč.tvarovek</t>
  </si>
  <si>
    <t>720.109</t>
  </si>
  <si>
    <t>D+M Vodní zápachová uzávěrka DN32 pro odvod kondenzátu s přídav.mech.zápachovou DN 32</t>
  </si>
  <si>
    <t>uzávěrkou (kulička), podomítkové provedení. Instalace možná pouze vertikálně, napojení odpadu DN32</t>
  </si>
  <si>
    <t>720.110</t>
  </si>
  <si>
    <t>D+M Sifon z PP + Kalich DN150, DN 50 (pro el. vyvíječe páry vybavené dochlazováním kondenzátu)</t>
  </si>
  <si>
    <t>720.112</t>
  </si>
  <si>
    <t>D+M Zápachový uzávěr umyvadlový podomítkový např. HL 134.0 DN 40 + připojovací souprava z chromované, mosazi HL 134.1C + odpadní ventil HL 15.1 nebo rovnocenný</t>
  </si>
  <si>
    <t>720.114</t>
  </si>
  <si>
    <t>D+M Zápach.uzávěr dřezový s přípojkou pro spotřebiče a zpětnou klapkou např. HL 126 DN 50 + odpadní, ventil se sítkem nerez HL 14/90 O 6/4" nebo rovnocenný</t>
  </si>
  <si>
    <t>720.116</t>
  </si>
  <si>
    <t>D+M Zhotovení zápachového uzávěru z PP DN 100 (havarijní přepady z nádrží na deš´tovou vodu)</t>
  </si>
  <si>
    <t>720.119</t>
  </si>
  <si>
    <t>D+M Víceúčelové odvodňovací čerpadlo např. Grundfos Unilift CC 7 A1 s plovákem a pákovým ramenem, nebo rovnocenný</t>
  </si>
  <si>
    <t>soubor</t>
  </si>
  <si>
    <t>RTS 17/ I</t>
  </si>
  <si>
    <t>Víceúčelové odvodňovací čerpadlo např. Grundfos Unilift CC 7 A1 s plovákem a pákovým ramenem, max.dopravní výška 7m, materiál kompozit, nízká hladina sání 3mm po sundání sacího síta, 230V, 50Hz,příkon 0,38kW, 1,7A, výtlak DN32, zapínací a vypínací hladiny s pákovým ramenem zapínací 211mm, vypínací 89mm (přečerpávání čistící místnost v 1.PP) nebo rovnocenný.</t>
  </si>
  <si>
    <t>720.120</t>
  </si>
  <si>
    <t>D+M Krycí dvířka z PVC (pod obklad) 300x300mm</t>
  </si>
  <si>
    <t>720.121</t>
  </si>
  <si>
    <t>D+M Revizní dvířka hliníkové do sádrokartonu 300x300mm, US zámek</t>
  </si>
  <si>
    <t>720.123</t>
  </si>
  <si>
    <t>D+M Zpěňující protipožární tmel silikonový (kartuše) pro prostupy do DN 50 např. HILTI CP 601S, nebo rovnocenný</t>
  </si>
  <si>
    <t>720.127</t>
  </si>
  <si>
    <t>D+M Manžeta těsnící přes svislou obvodovou stěnu HL 800/160 DN 150 (s asfaltovým pásem)</t>
  </si>
  <si>
    <t>720.1291</t>
  </si>
  <si>
    <t>D+M Šachtové dno bet.průtočné DN150 TBZ-Q PERFECT 150 - 635, se sbíhajícími se nátoky 90°, DN150,, výška prvku 600 mm</t>
  </si>
  <si>
    <t>720.1293</t>
  </si>
  <si>
    <t>D+M Prstenec vyrovnávací TBW-Q 625/100/120</t>
  </si>
  <si>
    <t>720.1294</t>
  </si>
  <si>
    <t>D+M Poklop litinový třídy zatížení B125</t>
  </si>
  <si>
    <t>721110907R0P</t>
  </si>
  <si>
    <t>Napojení kanalizace</t>
  </si>
  <si>
    <t>721176222R0P</t>
  </si>
  <si>
    <t>Potrubí PVC- KG vč.tvarovek (kanalizace v zemi) D 100</t>
  </si>
  <si>
    <t>Potrubí včetně tvarovek. Bez zednických výpomocí.</t>
  </si>
  <si>
    <t>721176223R0P</t>
  </si>
  <si>
    <t>Potrubí PVC- KG vč.tvarovek (kanalizace v zemi) D 125</t>
  </si>
  <si>
    <t>721176224R0P</t>
  </si>
  <si>
    <t>Potrubí PVC- KG vč.tvarovek (kanalizace v zemi) D 160</t>
  </si>
  <si>
    <t>721179301R0P</t>
  </si>
  <si>
    <t>Odhlučněné potrubí  PP DN 32 vč.tvarovek (svislá kanalizace)</t>
  </si>
  <si>
    <t>Odhlučněné potrubí  PP včetně tvarovek (svislá kanalizace)vyhovující požadavkům na hlukový útlum 20dB(A) spojované hrdlovými spoji s břitovým kroužkem např. Rehau Raupiano nebo rovnocenný.</t>
  </si>
  <si>
    <t>721179302R0P</t>
  </si>
  <si>
    <t>Odhlučněné potrubí  PP DN 40 vč.tvarovek (svislá kanalizace)</t>
  </si>
  <si>
    <t>Odhlučněné potrubí  PP včetně tvarovek (svislá kanalizace)vyhovující požadavkům na hlukový útlum 20dB(A) spojované hrdlovými spoji s břitovým kroužkem např. Rehau Raupiano</t>
  </si>
  <si>
    <t>nebo rovnocenný.</t>
  </si>
  <si>
    <t>721179303R0P</t>
  </si>
  <si>
    <t>Odhlučněné potrubí  PP DN 50 vč.tvarovek (svislá kanalizace)</t>
  </si>
  <si>
    <t>721179304R0P</t>
  </si>
  <si>
    <t>Odhlučněné potrubí  PP DN 70 vč.tvarovek (svislá kanalizace)</t>
  </si>
  <si>
    <t>721179305R0P</t>
  </si>
  <si>
    <t>Odhlučněné potrubí  PP DN 100 vč.tvarovek (svislá kanalizace)</t>
  </si>
  <si>
    <t>721179316R0P</t>
  </si>
  <si>
    <t>721179317R0P</t>
  </si>
  <si>
    <t>Odhlučněné potrubí  PP DN 160 vč.tvarovek (svislá kanalizace)</t>
  </si>
  <si>
    <t>721223423RT2P</t>
  </si>
  <si>
    <t>Vpusť podlahová z PP např.HL 310NPr, mřížka nerez 115 x 115 D 50 nebo rovnocenný</t>
  </si>
  <si>
    <t>Podlahová vpust z PP např. HL 310NPr - 3000 se svislým odtokem DN 50, průtok Q=0,50 l/s, nerezová vtoková mřížka 115 x 115 mm nebo rovnocenný</t>
  </si>
  <si>
    <t>721223424RTP</t>
  </si>
  <si>
    <t>Podlahová vpust DN50/75/110 se svislým odtokem s pevnou izolační přírubou, ZU standard, plast 147x147mm/ nerez 138x138mm, sítko např.HL 317 nebo rovnocenný</t>
  </si>
  <si>
    <t>721273150R0P</t>
  </si>
  <si>
    <t>Přivzdušňovací kanalizační ventil např. HL 900N DN 110 nebo rovnocenný</t>
  </si>
  <si>
    <t>722290237R0P</t>
  </si>
  <si>
    <t>Proplach kanalizace</t>
  </si>
  <si>
    <t>725850145R0P</t>
  </si>
  <si>
    <t>Sifon kuličkový kondenzační DN 40 s vodorovným odtokem a svislým nebo vodorovným připojením 5/4", popř.pryžové těsnění pro nasunutí potrubí D 12-18mm</t>
  </si>
  <si>
    <t>KULIČKOVÝ KONDENZAČNÍ SIFON S VODOROVNÝM ODTOKEM A SVISLÝM NEBO VODOROVNÝM</t>
  </si>
  <si>
    <t>PŘIPOJENÍM 5/4"" POPŘ. PRYŽOVÉ TĚSNĚNÍ PRO NASUNUTÍ POTRUBÍ D 12-18mm</t>
  </si>
  <si>
    <t>725860168R0P</t>
  </si>
  <si>
    <t>Zápachová uzávěrka pro pisoáry např. HL430, DN 50 mm nebo rovnocenný</t>
  </si>
  <si>
    <t>725860180R0P</t>
  </si>
  <si>
    <t>Podomítková zápachová uzávěrka např.  HL 400 DN 50 (pro myčky a nápojové automaty), nebo rovnocenný</t>
  </si>
  <si>
    <t>725860213R0P</t>
  </si>
  <si>
    <t>Zápachový uzávěr umyvadlový např. HL 132 DN 40 + odpadní ventil HL 15.1, nebo rovnocenný</t>
  </si>
  <si>
    <t>894402211RTP</t>
  </si>
  <si>
    <t>Osazení beton. skruží přechodových, včetně konusu přechod. např. TBR-Q 600/1000x625/120 SPK, výška prvku 600mm nebo rovnocenný</t>
  </si>
  <si>
    <t>767990010RAP</t>
  </si>
  <si>
    <t>Atypické ocelové konstrukce-uchycení potrubí</t>
  </si>
  <si>
    <t>kg</t>
  </si>
  <si>
    <t>Agregovaná položka</t>
  </si>
  <si>
    <t>POL2_</t>
  </si>
  <si>
    <t>909      R00P</t>
  </si>
  <si>
    <t>Hzs-stavební přípomoce</t>
  </si>
  <si>
    <t>h</t>
  </si>
  <si>
    <t>HZS</t>
  </si>
  <si>
    <t>POL10_</t>
  </si>
  <si>
    <t>998721203R00</t>
  </si>
  <si>
    <t>Přesun hmot pro vnitřní kanalizaci v objektech výšky do 24 m</t>
  </si>
  <si>
    <t>Přesun hmot</t>
  </si>
  <si>
    <t>POL7_</t>
  </si>
  <si>
    <t>50 m vodorovně, měřeno od těžiště půdorysné plochy skládky do těžiště půdorysné plochy objektu</t>
  </si>
  <si>
    <t>725014141R00</t>
  </si>
  <si>
    <t>Klozetové mísy závěsné pro ZTP, bilé, hluboké splachování, zadní, včetně sedátka, šířka 360 mm, hloubka 700 mm, výška 480 mm</t>
  </si>
  <si>
    <t>Klozet závěsný pro tělesně postižené např. JIKA, kolekce OLYMP, obj.č. 8.2064.2 (délka 700 mm) + duroplastové sedátko bez poklopu s antibakteriální úpravou nebo rovnocenný</t>
  </si>
  <si>
    <t>725019103R00</t>
  </si>
  <si>
    <t>Výlevka diturvitová s plastovou mřížkou, závěsná</t>
  </si>
  <si>
    <t>ZÁVĚSNÁ DITURVITOVÁ VÝLEVKA, VČETNĚ SKLOPNÉ PLASTOVÉ MŘÍŽKY, rozměry šířka 435mm x délka 510mm např. JIKA MIRA  nebo rovnocenný</t>
  </si>
  <si>
    <t>720.130</t>
  </si>
  <si>
    <t>D+M Umyvadlo diturvitové 600x460x175mm, s otvorem pro stojánkovou baterii a přepadem, bílá, např.IDEAL STANDARD CONNECT CUBE  (U1) nebo rovnocenný</t>
  </si>
  <si>
    <t>720.130a</t>
  </si>
  <si>
    <t>D+M Polosloup k umyvadlu (kryt na sifon) vč. instalační sady např. CONNECT nebo rovnocenný</t>
  </si>
  <si>
    <t>720.131</t>
  </si>
  <si>
    <t>D+M Umyvadlo diturvitové 500x460x175mm, s otvorem pro stojánkovou baterii a přepadem, bílá,, např.IDEAL STANDARD CONNECT CUBE (U3) nebo rovnocenný</t>
  </si>
  <si>
    <t>720.131a</t>
  </si>
  <si>
    <t>720.132</t>
  </si>
  <si>
    <t>D+M Umývadlo zdravotní např. JIKA, kolekce MIO, obj.č. 8.1371.4.000.104.1 (šarže 104 - s otvorem pro, baterií) nebo rovnocenný</t>
  </si>
  <si>
    <t>720.133</t>
  </si>
  <si>
    <t>D+M Závěsný klozet keramický 360x540mm vodorovný odpad barva bílá+ klozetové sedátko Soft-close, duroplastu, kloub k sedátku nerezový např.IDEAL STANDARD CONNECT  (WC1) nebo rovnocenný</t>
  </si>
  <si>
    <t>720.136</t>
  </si>
  <si>
    <t>D+M Bidet z jemné žárohlíny 360x545mm s otvorem pro stojánkovou baterii, barva bílá, vč.upevňov., sady např.IDEAL STANDART CONNECT nebo rovnocenný</t>
  </si>
  <si>
    <t>720.137</t>
  </si>
  <si>
    <t>D+M Modulární nezové pítko AISI304 na stěnu s výdejem do PET</t>
  </si>
  <si>
    <t>Modulární nezové pítko AISI304 na stěnu s výdejem do PET, nerezový plášť pítka</t>
  </si>
  <si>
    <t>,2 x tlačný ventil s tryskou, flexi hadice na přívod vody a odpad, kotevní materiál, rohový ventil, včetně malé UV lampy osazené před zařízením např. Sanitconcept PF07 nebo rovnocenný</t>
  </si>
  <si>
    <t>720.138</t>
  </si>
  <si>
    <t>D+M Sprchová vanička keramická JIKA, čtvercová 890 x 890 mm, výška 100 mm + zápachová uzávěrka, ke sprchové vaničce HL 514 DN 50 s kulovým kloubem a zátkou</t>
  </si>
  <si>
    <t>Sprchový žlab s EPS tělesem s nerezovým rámem a krytem např.HL531 Sprchový žlab  s ležatým odtokem DN50, samonosný prvek z EPC - rozměr 1200x200x79mm s centricky umístěným odtokovým žlabem, se zápachovou uzávěrkou pro suchý stav, s nerezovým rámem (vnější rozměr 498x68x13mm) a nerezovým krytem Standard 480x50mm nebo rovnocenný.</t>
  </si>
  <si>
    <t>720.139</t>
  </si>
  <si>
    <t>D+M Nerezová výlevka, zadní stěna, mřížka, přepadová sada, sifon, úchytová sada, rozměry 440x330mm,, materiál AISI 304, povrch matný, např. SANELA SLVN 01 nebo rovnocenný</t>
  </si>
  <si>
    <t>Protipožární manžeta např. HILTI CP 643N pro těsnění prostupů plastového potrubí v požárně dělících konstrukcích (dle PBŘ) nebo rovnocenný</t>
  </si>
  <si>
    <t>720.204</t>
  </si>
  <si>
    <t>D+M Izolace potrubí proti rosení samolepícími izolačními pásy, pás tl.19 mm o š.1000 mm</t>
  </si>
  <si>
    <t xml:space="preserve">m2    </t>
  </si>
  <si>
    <t>Izolace potrubí proti rosení samolepícími Izolačními pásy např. K-FLEX , ST pás tl. 19 mm o šířce 1000 mm nebo rovnocenný</t>
  </si>
  <si>
    <t>720.205</t>
  </si>
  <si>
    <t>D+M Střešní vtok DN 125 tep.izol.s el.ohřevem</t>
  </si>
  <si>
    <t>STŘEŠNÍ VTOK DN125 TEPELNĚ IZOLOVANÝ S ELEKTRICKÝM OHŘEVEM, MATERIÁL PP, TĚLESO VTOKU TEPELNĚ IZOLOVÁNO</t>
  </si>
  <si>
    <t>SMĚR ODTOKU-SVISLÝ, PP PŘÍRUBA S NAVAŘENOU ASFALTOVOU MANŽETOU+SAMOREGULAČNÍ KABEL</t>
  </si>
  <si>
    <t>K PŘÍMÉMU NAPOJENÍ NA SÍŤ 230V(10-30Watt) NEOBSAHUJE TERMOSTAT+NÁSTAVEC PRO NAPOJENÍ NA FOLIOVÉ HYDROIZOLACE</t>
  </si>
  <si>
    <t>DN125, SMĚR ODTOKU SVISLÝ, VČETNĚ TĚSNÍCÍHO BŘITOVÉHO KROUŽKU (ATRIUM + VTOKY POD PARKOVIŠTĚM</t>
  </si>
  <si>
    <t>720.206</t>
  </si>
  <si>
    <t>D+M Terasový vtok z PP se svislým odtokem s nezamrznou zápachovou klapkou DN 100</t>
  </si>
  <si>
    <t>Terasový vtok z PP se svislým odtokem, s nezámrznou zápachovou klapkou DN 100, třída zatížení K3, vtoková mřížka z nerez oceli 138 x 138 mm např. HL 3100T + HL 8300.M (anglické dvorky) nebo rovnocenný</t>
  </si>
  <si>
    <t>720.208</t>
  </si>
  <si>
    <t>D+M Liniový žlab umístěný před vjezdem do podzemních garáží d. 6600 mm, vč.zápach.uzávěru</t>
  </si>
  <si>
    <t>kpl</t>
  </si>
  <si>
    <t>LINIOVÝ ŽLAB UMÍSTĚNÝ PŘED VJEZDEM DO PODZEMNÍCH GARÁŽÍ DÉLKA 6600mm, ŠÍŘKA 300 mm VČETNĚ ZÁPACHOVÉHO UZÁVĚRU, z polymerbetonu s litinovým roštem (třída zatížení C250), V PROVEDNÍ POJÍZDNÉM OSOBNÍMI AUTOMOBILY , např. ACO DRAIN MultiDrain nebo rovnocenný</t>
  </si>
  <si>
    <t>720.2121</t>
  </si>
  <si>
    <t>720.2122</t>
  </si>
  <si>
    <t>D+M Manžeta těsnící přes svislou obvodovou stěnu HL 800/110 DN 100 (s asfaltovým pásem)</t>
  </si>
  <si>
    <t>720.271</t>
  </si>
  <si>
    <t>D+M Střešní kontrolní signalizace defektu vrstvy hlavní hydroizolace</t>
  </si>
  <si>
    <t>Střešní kontrolní signalizace defektu vrstvy hlavní hydroizolace - systém obsahuje vpust DN 50 s manžetou pro napojení hydroizolace, flexi hadici DN 50, průhlednou kontrolní baňku (možnost detekce a vypuštění vody) a zpětnou klapku.</t>
  </si>
  <si>
    <t>721151208R0P</t>
  </si>
  <si>
    <t>Potrubí PE-HD (vč.tvarovek) např. Geberit PE D 110 nebo rovnocenný</t>
  </si>
  <si>
    <t>721151209R0P</t>
  </si>
  <si>
    <t>Potrubí PE-HD (vč.tvarovek) např. Geberit PE D 125 nebo rovnocenný</t>
  </si>
  <si>
    <t>721153205R0P</t>
  </si>
  <si>
    <t>Potrubí PE-HD (vč.tvarovek) např. Geberit PE D 50 nebo rovnocenný</t>
  </si>
  <si>
    <t>721176103R0P</t>
  </si>
  <si>
    <t>Potrubí PP-HT D 50 (napojení pojistných vtoků)</t>
  </si>
  <si>
    <t>Potrubí  PP-HT včetně tvarovek (napojení pojistných vtoků), spojované hrdlovými spoji s břitovým kroužkem</t>
  </si>
  <si>
    <t>721176104R0P</t>
  </si>
  <si>
    <t xml:space="preserve">Potrubí PP-HT D 70 (odvodnění střechy nad karuselem) </t>
  </si>
  <si>
    <t>713571114R0P</t>
  </si>
  <si>
    <t>Protipožární manžeta D 90</t>
  </si>
  <si>
    <t>713571115R1P</t>
  </si>
  <si>
    <t>Protipožární manžeta D 110</t>
  </si>
  <si>
    <t>713571118R0P</t>
  </si>
  <si>
    <t>Protipožární manžeta DN 160</t>
  </si>
  <si>
    <t>720.30121</t>
  </si>
  <si>
    <t>720.30122</t>
  </si>
  <si>
    <t>720.302</t>
  </si>
  <si>
    <t>D+M Vtok střešní pro podtlakovou kanalizaci pro folie vč.topného kabelu</t>
  </si>
  <si>
    <t>Střešní vtok např. Sison XL 75 H PVC pro podtlakovou kanalizaci pro fólie (včetně topného kabelu 230V/11,2W) nebo rovnocenný</t>
  </si>
  <si>
    <t>720.303</t>
  </si>
  <si>
    <t>D+M Ztužující deska s uchycením parozábrany</t>
  </si>
  <si>
    <t>720.304</t>
  </si>
  <si>
    <t>Systémové uchycení potrubí pro systém podtlakového odvodnění střech</t>
  </si>
  <si>
    <t>720.305</t>
  </si>
  <si>
    <t>Izolace potrubí proti rosení samolepícími Izolačními pásy např. K-FLEX , ST pás tl. 19 mm o šířce 1000 mm nebo rovnocenný.</t>
  </si>
  <si>
    <t>720.308</t>
  </si>
  <si>
    <t>Lešení, pojízdná plošina</t>
  </si>
  <si>
    <t xml:space="preserve">hod   </t>
  </si>
  <si>
    <t>720.311</t>
  </si>
  <si>
    <t>Opláštění protipožární SDK desky (EI 45) včetně konstrukce a zatmelení - trasy vedeny pod stropem</t>
  </si>
  <si>
    <t>721151206R0P</t>
  </si>
  <si>
    <t>Potrubí PE-HD (vč.tvarovek) např.Geberit PE D63 nebo rovnocenný</t>
  </si>
  <si>
    <t>721151207R0P</t>
  </si>
  <si>
    <t>Potrubí PE-HD (vč.tvarovek) např.Geberit PE D75 nebo rovnocenný</t>
  </si>
  <si>
    <t>721151207R0P1</t>
  </si>
  <si>
    <t>Potrubí PE-HD (vč.tvarovek) např. Geberit PE D 90 nebo rovnocenný</t>
  </si>
  <si>
    <t>721151210R0P</t>
  </si>
  <si>
    <t>Potrubí PE-HD (vč.tvarovek) např. Geberit PE D 160 nebo rovnocenný</t>
  </si>
  <si>
    <t>970051060R00</t>
  </si>
  <si>
    <t>Jádrové vrtání, kruhové prostupy v železobetonu jádrové vrtání , do D 60 mm</t>
  </si>
  <si>
    <t>970056060R00</t>
  </si>
  <si>
    <t>Jádrové vrtání, kruhové prostupy v železobetonu příplatek za jádrové vrtání do stropu, do D 60 mm</t>
  </si>
  <si>
    <t>722181214RT7</t>
  </si>
  <si>
    <t>Izolace vodovodního potrubí návleková z trubic z pěnového polyetylenu, tloušťka stěny 20 mm, d 22 mm</t>
  </si>
  <si>
    <t>722181214RT8</t>
  </si>
  <si>
    <t>Izolace vodovodního potrubí návleková z trubic z pěnového polyetylenu, tloušťka stěny 20 mm, d 25 mm</t>
  </si>
  <si>
    <t>722181214RU1</t>
  </si>
  <si>
    <t>Izolace vodovodního potrubí návleková z trubic z pěnového polyetylenu, tloušťka stěny 20 mm, d 32 mm</t>
  </si>
  <si>
    <t>722190401R00</t>
  </si>
  <si>
    <t>Vyvedení a upevnění výpustek DN 15</t>
  </si>
  <si>
    <t>722237621R00</t>
  </si>
  <si>
    <t>Ventil zpětný ventil, vnitřní-vnitřní závit, DN 15, PN 16, mosaz</t>
  </si>
  <si>
    <t>722237622R00</t>
  </si>
  <si>
    <t>Ventil zpětný ventil, vnitřní-vnitřní závit, DN 20, PN 16, mosaz</t>
  </si>
  <si>
    <t>722237623R00</t>
  </si>
  <si>
    <t>Ventil zpětný ventil, vnitřní-vnitřní závit, DN 25, PN 16, mosaz</t>
  </si>
  <si>
    <t>722237121R00</t>
  </si>
  <si>
    <t>Kohout kulový, mosazný, vnitřní-vnitřní závit, DN 15, PN 42, včetně dodávky materiálu</t>
  </si>
  <si>
    <t>Kulový kohout závitový např.Giacomini R250D (připojení ohřívačů) nebo rovnocenný</t>
  </si>
  <si>
    <t>722237122R00</t>
  </si>
  <si>
    <t>Kohout kulový, mosazný, vnitřní-vnitřní závit, DN 20, PN 42, včetně dodávky materiálu</t>
  </si>
  <si>
    <t>722237123R00</t>
  </si>
  <si>
    <t>Kohout kulový, mosazný, vnitřní-vnitřní závit, DN 25, PN 35, včetně dodávky materiálu</t>
  </si>
  <si>
    <t>722237131R00</t>
  </si>
  <si>
    <t>Kohout kulový s vypouštěním, mosazný, vnitřní-vnitřní závit, DN 15, PN 42, včetně dodávky materiálu</t>
  </si>
  <si>
    <t>722280106R00</t>
  </si>
  <si>
    <t>Tlakové zkoušky vodovodního potrubí do DN 32</t>
  </si>
  <si>
    <t>722280107R00</t>
  </si>
  <si>
    <t>Tlakové zkoušky vodovodního potrubí přes DN 32 do DN 40</t>
  </si>
  <si>
    <t>722280108R00</t>
  </si>
  <si>
    <t>Tlakové zkoušky vodovodního potrubí přes DN 40 do DN 50</t>
  </si>
  <si>
    <t>722280109R00</t>
  </si>
  <si>
    <t>Tlakové zkoušky vodovodního potrubí přes DN 50 do DN 65</t>
  </si>
  <si>
    <t>722290234R00</t>
  </si>
  <si>
    <t>Proplach a dezinfekce vodovodního potrubí do DN 80</t>
  </si>
  <si>
    <t>725530152R00</t>
  </si>
  <si>
    <t>Ventil pojistný DN 15, včetně dodávky materiálu</t>
  </si>
  <si>
    <t>720.3021</t>
  </si>
  <si>
    <t>D+M Pouzdro potrubní izolační např. ROCKWOOL 800 tl. 30 mm d 18/30, kamenná vlna s polepem Al fólií nebo rovnocenný</t>
  </si>
  <si>
    <t>Izolace izolačními trubicemi z kamenné vlny, nehořlavé, tř. reakce na oheň A2-s1), povrchová úprava z hliníkové folie se samolepící páskou, např. ROCKWOOL 800 tl. 30 mm nebo rovnocenný</t>
  </si>
  <si>
    <t>720.3022</t>
  </si>
  <si>
    <t>D+M Pouzdro potrubní izolační např. ROCKWOOL 800 tl. 30 mm d 22/30, kamenná vlna s polepem Al fólií nebo rovnocenný</t>
  </si>
  <si>
    <t>720.3023</t>
  </si>
  <si>
    <t>D+M Pouzdro potrubní izolační např. ROCKWOOL 800 tl. 30 mm d 27/30, kamenná vlna s polepem Al fólií nebo rovnocenný</t>
  </si>
  <si>
    <t>720.3024</t>
  </si>
  <si>
    <t>D+M Pouzdro potrubní izolační např. ROCKWOOL 800 tl. 30 mm d 34/30, kamenná vlna s polepem Al fólií nebo rovnocenný</t>
  </si>
  <si>
    <t>720.3025</t>
  </si>
  <si>
    <t>D+M Pouzdro potrubní izolační např. ROCKWOOL 800 tl. 30 mm d 42/30, kamenná vlna s polepem Al fólií nebo rovnocenný</t>
  </si>
  <si>
    <t>720.3026</t>
  </si>
  <si>
    <t>D+M Pouzdro potrubní izolační např. ROCKWOOL 800 tl. 30 mm d 54/30, kamenná vlna s polepem Al fólií nebo rovnocenný</t>
  </si>
  <si>
    <t>720.3027</t>
  </si>
  <si>
    <t>D+M Pouzdro potrubní izolační např. ROCKWOOL 800 tl. 30 mm d 89/30, kamenná vlna s polepem Al fólií nebo rovnocenný</t>
  </si>
  <si>
    <t>720.3051</t>
  </si>
  <si>
    <t>D+M Kulový kohout závitový např.Giacomini R250D (včetně šroubení a přechodu na lisovaný spoj) DN 15, nebo rovnocenný</t>
  </si>
  <si>
    <t>720.3052</t>
  </si>
  <si>
    <t>D+M Kulový kohout závitový např.Giacomini R250D (včetně šroubení a přechodu na lisovaný spoj) DN 20, nebo rovnocenný</t>
  </si>
  <si>
    <t>720.3053</t>
  </si>
  <si>
    <t>D+M Kulový kohout závitový např.Giacomini R250D (včetně šroubení a přechodu na lisovaný spoj) DN 25, nebo rovnocenný</t>
  </si>
  <si>
    <t>720.3054</t>
  </si>
  <si>
    <t>D+M Kulový kohout závitový např.Giacomini R250D (včetně šroubení a přechodu na lisovaný spoj) DN 32, nebo rovnocenný</t>
  </si>
  <si>
    <t>720.3055</t>
  </si>
  <si>
    <t>D+M Kulový kohout závitový např.Giacomini R250D (včetně šroubení a přechodu na lisovaný spoj) DN 40, nebo rovnocenný</t>
  </si>
  <si>
    <t>720.3056</t>
  </si>
  <si>
    <t>D+M Kulový kohout závitový např.Giacomini R250D (včetně šroubení a přechodu na lisovaný spoj) DN 50, nebo rovnocenný</t>
  </si>
  <si>
    <t>720.306</t>
  </si>
  <si>
    <t>D+M Kulový kohout ocelový přírubový, mat. nerez 1.4401 STASTO, typ 721000 DN 80, nebo rovnocenný</t>
  </si>
  <si>
    <t>720.307</t>
  </si>
  <si>
    <t>D+M Příruba s nátrubkem pro zalisování MAPRESS PN16 DN 80, nebo rovnocenný</t>
  </si>
  <si>
    <t>720.3121</t>
  </si>
  <si>
    <t>D+M Vodoměr např. ENBRA s impulsním výstupem reed IPRF-P/20 Qn 4 m3/hod, připoj. závit 1", nebo rovnocenný</t>
  </si>
  <si>
    <t>720.3122</t>
  </si>
  <si>
    <t>D+M Vodoměr např. ENBRA s impulsním výstupem reed IPRF-P/25 Qn 6,3 m3/hod, připoj. závit 1 1/4", nebo rovnocenný</t>
  </si>
  <si>
    <t>720.3123</t>
  </si>
  <si>
    <t>D+M Vodoměr např. ENBRA s impulsním výstupem reed IPRF-P/40 Qn 16 m3/hod, připoj. závit 2", nebo rovnocenný</t>
  </si>
  <si>
    <t>720.313</t>
  </si>
  <si>
    <t>D+M Filtr závitový např. STASTO č. 4005, těleso nerez, síto nerez DN 20, nebo rovnocenný</t>
  </si>
  <si>
    <t>720.314</t>
  </si>
  <si>
    <t>D+M Kulový kohout s nástavcem na hadici např. Giacomini R620 DN 20 nebo rovnocenný</t>
  </si>
  <si>
    <t>720.315</t>
  </si>
  <si>
    <t>D+M Přepážkový filtr na studenou vodu s automat.propl.např. JUDO JPF-A/T, včetně protipřírub DN80, nebo rovnocenný</t>
  </si>
  <si>
    <t>720.317</t>
  </si>
  <si>
    <t>D+M Expanzní nádoba např. REFLEX REFIX DD 8 l + průtočná armatura FLOWJET G1/2", nebo rovnocenný</t>
  </si>
  <si>
    <t>720.318</t>
  </si>
  <si>
    <t>D+M Cirkulační čerpadlo např. WILO Stratos PICO-Z 20/1-4, materiál červený bronz, nebo rovnocenný</t>
  </si>
  <si>
    <t>připojení-závit DN32</t>
  </si>
  <si>
    <t>nebo rovnocenné.</t>
  </si>
  <si>
    <t>720.319</t>
  </si>
  <si>
    <t>D+M Manometr včetně smyčky a zkušebního kohoutu, rozsah 0-10 bar</t>
  </si>
  <si>
    <t>720.325</t>
  </si>
  <si>
    <t>D+M Vodovodní a řídící jednotka pro směšování možnost programování vlastnosti výtoků, teploty, smíchané vody nebo její desinfekcí..</t>
  </si>
  <si>
    <t>VODOVODNÍ A ŘÍDÍCÍ JEDNOTKA  PRO SMĚŠOVÁNÍ MOŽNOST PROGRAMOVÁNÍ VLASTNOSTÍ VÝTOKŮ, TEPLOTY SMÍCHANÉ VODY NEBO JEJÍ DESINFEKCI</t>
  </si>
  <si>
    <t>PŘIPOJENÍ VSTUP 3/4"", VÝSTUP 1/2""+SOFTWARE vč.KABELU např.Koncept Ekotech nebo rovnocenný.</t>
  </si>
  <si>
    <t>720.326</t>
  </si>
  <si>
    <t>D+M Termostatický ventil skupinový mechanický se zpětnými ventily</t>
  </si>
  <si>
    <t>TERMOSTATICKÝ VENTIL SKUPINOVÝ MECHANICKÝ SE ZPĚTNÝMI VENTILY, HLAVICE SE STUPNICÍ, VANDALUVZDORNÉ PROVEDENÍ VSTUP/VÝSTUP 1/2"</t>
  </si>
  <si>
    <t>720.329</t>
  </si>
  <si>
    <t>D+M Umyvadlová baterie DN15 senzorová stojánková, chrom, bez možností přímé regulace teploty</t>
  </si>
  <si>
    <t>Umyvadlová baterie DN15 senzorová, stojánková, chrom, bez možností přímé regulace teploty, pevný vývod,</t>
  </si>
  <si>
    <t>speciální perlátor s pojistkou proti odcizení s laminární regulací průtoku, s integrovanou elektronikou v těle baterie,</t>
  </si>
  <si>
    <t>plynulá aktivace, VČETNĚ 1ks FLEXI HADIČKY M10x1-3/8"" např.IDEAL STANDARD CERAPLUS nebo rovnocenný.</t>
  </si>
  <si>
    <t>720.330</t>
  </si>
  <si>
    <t>D+M Umyvadlová stojánková bezpečnostní umyvadlová baterie s odtokovu garniturou G1 1/4 DN 15</t>
  </si>
  <si>
    <t>Umyvadlová stojánková bezpečnostní umyvadlová baterie s odtokovu garniturou G1 1/4 DN 15.Prodloužená kovová ovládací páka 180 mm se zabudovaným symbolem teplá/studená. Pevný vývod a speciální perlátor s pojistkou proti odcizení a s laminární regulací průtoku. VČETNĚ 2ks FLEXI HADIČEK M10x1-3/8"</t>
  </si>
  <si>
    <t>720.331</t>
  </si>
  <si>
    <t>D+M Umyvadlová stojánková baterie DN15, páková, s odtokovou garniturou, chrom, vč. 2 ks flexi hadiček</t>
  </si>
  <si>
    <t>Umyvadlová stojánková baterie DN15, páková, s odtokovou garniturou, chrom, kartuše: O 40 mm</t>
  </si>
  <si>
    <t>montáž zespodu – upevnění s centrovacím a těsnicím kroužkem, pivot kartuše z nerez oceli</t>
  </si>
  <si>
    <t>VČETNĚ 2ks FLEXI HADIČEK M10x1-3/8"" např.CeraPlan III Grande - umyvadlová páková baterie s odtokovou garniturou nebo rovnocenný</t>
  </si>
  <si>
    <t>720.332</t>
  </si>
  <si>
    <t>D+M Bidetová baterie DN15 páková s odtokovou garniturou chrom</t>
  </si>
  <si>
    <t>Bidetová baterie DN15, páková, s odtokovou garniturou, chrom, odtoková garnitura G1 1/4, kloubový perlátor, upevnění s centrovacím a těsnicím kroužkem, pivot kartuše z nerez oceli VČETNĚ 2ks FLEXI HADIČEK M10x1-3/8" např.IDEAL STANDARD CERAPLAN III nebo rovnocenný</t>
  </si>
  <si>
    <t>720.332a</t>
  </si>
  <si>
    <t>D+M Podomítkový modul pro bidet</t>
  </si>
  <si>
    <t>Podomítkový modul pro bidet určený pro montáž do předstěny nebo do nosných zdí suchým procesem, plynule nastavitelné nohy, výškově nastavitelné od 0 do 200 mm, výška modulu 1120 mm, robustní konstrukce, nosnost 400 kg, součástí je kompletní sada pro upevnění.</t>
  </si>
  <si>
    <t>720.333</t>
  </si>
  <si>
    <t>D+M Sprchová hlavice pevná 1/2" s nastavitelným úhlem výtoku</t>
  </si>
  <si>
    <t>SPRCHOVÁ HLAVICE PEVNÁ 1/2"" S NASTAVITELNÝM ÚHLEM VÝTOKU, PŘIPOJENÍ ZE ZDI, VANDALUVZDORNÉ PROVEDENÍ</t>
  </si>
  <si>
    <t>TLAČNÝ SAMOUZAVÍRACÍ SPRCHOVÝ VENTIL DO ZDI NA SMÍCHANOU VODU, VČETNĚ KRYCÍ RŮŽICE, PŘEVLEČNÝCH MATIC A INSTALAČNÍ KRABICE</t>
  </si>
  <si>
    <t>VANDALUVZDORNÉ PROVEDENÍ, SAMOČISTÍCÍ MECHANISMUS SE SYNTETICKÝM RUBÍNEM např.Concept Ekotech nebo rovnocenný</t>
  </si>
  <si>
    <t>720.334</t>
  </si>
  <si>
    <t>D+M Baterie dřezová páková stojánková</t>
  </si>
  <si>
    <t>Dřezová stojánková baterie DN15, páková, s otočným ramenem a perlátorem, chrom, kartuše: O 47 mm montáž zespodu – upevnění s centrovacím a těsnicím kroužkem, pivot kartuše z nerez oceli, rozsah otáčení páky 90</t>
  </si>
  <si>
    <t>VČETNĚ 2ks FLEXI HADIČEK M10x1-3/8"" např.IDEAL STANDARD CERAPLAN III nebo rovnocenný</t>
  </si>
  <si>
    <t>720.337</t>
  </si>
  <si>
    <t>720.338</t>
  </si>
  <si>
    <t>720.341</t>
  </si>
  <si>
    <t>D+M Manžeta těsnící přes svislou obvodovou stěnu HL 800/80 DN 80 (s asfaltovým pásem), nebo rovnocenný</t>
  </si>
  <si>
    <t>720.3441</t>
  </si>
  <si>
    <t>D+M Izol.potrubí izol.trubicemi s povrch.úpravou, pouzdro d 26/20</t>
  </si>
  <si>
    <t>Izolace potrubí na střeše proti zamrznutí izolačními trubicemi s povrchovou úpravou např. K-FLEX AL CLAD , pouzdro tl. 19 mm  (potrubí opatřeno topným kabelem)  nebo rovnocenný</t>
  </si>
  <si>
    <t>720.3442</t>
  </si>
  <si>
    <t>D+M Izol.potrubí izol.trubicemi s povrch.úpravou, pouzdro d 32/20</t>
  </si>
  <si>
    <t>720.3443</t>
  </si>
  <si>
    <t>D+M Izol.potrubí izol.trubicemi s povrch.úpravou, pouzdro d 42/20</t>
  </si>
  <si>
    <t>Izolace potrubí na střeše proti zamrznutí izolačními trubicemi s povrchovou úpravou např. K-FLEX AL CLAD , pouzdro tl. 19 mm  (potrubí opatřeno topným kabelem) nebo rovnocenný</t>
  </si>
  <si>
    <t>720.3444</t>
  </si>
  <si>
    <t>D+M Topný kabel pro potrubí na střeše</t>
  </si>
  <si>
    <t>722151112R0P</t>
  </si>
  <si>
    <t>Potrubí nerezové spojované lisováním např. GEBERIT MAPRESS DN 15 (d 18), nebo rovnocenný</t>
  </si>
  <si>
    <t>722151114R0P</t>
  </si>
  <si>
    <t>Potrubí nerezové spojované lisováním např. GEBERIT MAPRESS DN 20 (d 22), nebo rovnocenný</t>
  </si>
  <si>
    <t>722151115R0P</t>
  </si>
  <si>
    <t>Potrubí nerezové spojované lisováním např. GEBERIT MAPRESS DN 25 (d 28), nebo rovnocenný</t>
  </si>
  <si>
    <t>722151116R0P</t>
  </si>
  <si>
    <t>Potrubí nerezové spojované lisováním např. GEBERIT MAPRESS DN 32 (d 35) nebo rovnocenný</t>
  </si>
  <si>
    <t>V</t>
  </si>
  <si>
    <t>722151117R0P</t>
  </si>
  <si>
    <t>Potrubí nerezové spojované lisováním např. GEBERIT MAPRESS DN 40 (d 42) nebo rovnocenný</t>
  </si>
  <si>
    <t>722151118R0P</t>
  </si>
  <si>
    <t>Potrubí nerezové spojované lisováním např. GEBERIT MAPRESS DN 50 (d 54) nebo rovnocenný</t>
  </si>
  <si>
    <t>722151120R0P</t>
  </si>
  <si>
    <t>Potrubí nerezové spojované lisováním např. GEBERIT MAPRESS DN 80 (d 89) nebo rovnocenný</t>
  </si>
  <si>
    <t>722176212R0P</t>
  </si>
  <si>
    <t>Potrubí spojování lis.spoji vč.tvarovek DN 15 (d 20)</t>
  </si>
  <si>
    <t>Potrubí PE-Xb/Al/PE-HD ručně ohýbatelná,  vč. tvarovek,  spojování lisovanými spoji, např. GEBERIT MEPLA nebo rovnocenný</t>
  </si>
  <si>
    <t>722176213R0P</t>
  </si>
  <si>
    <t>Potrubí spojování lis.spoji vč.tvarovek DN 20 (d 26)</t>
  </si>
  <si>
    <t>722176214R0P</t>
  </si>
  <si>
    <t>Potrubí spojování lis.spoji vč.tvarovek DN 25 (d 32)</t>
  </si>
  <si>
    <t>723150367R0P</t>
  </si>
  <si>
    <t>Chráničky ocelové D 54 (pro potrubí DN15 - DN32)</t>
  </si>
  <si>
    <t>723150368R0P</t>
  </si>
  <si>
    <t>Chráničky ocelové D 76 (pro potr. DN 40 - DN 50)</t>
  </si>
  <si>
    <t>723150371R0P</t>
  </si>
  <si>
    <t>Chráničky ocelové D 108 (pro potrubí DN 65)</t>
  </si>
  <si>
    <t>725534111R0P</t>
  </si>
  <si>
    <t>D+M Malý el. ohřívač zásob. např. Dražice objem 5 l nebo rovnocenný</t>
  </si>
  <si>
    <t>"MALÝ ELEKTRICKÝ ZÁSOBNÍKOVÝ OHŘÍVAČ POD ODBĚRNÉ MÍSTO, VÝVODY Z OHŘÍVAČE SMĚŘUJÍCÍ NAHORU, OBJEM 5litrů, PŘÍKON 2000W,</t>
  </si>
  <si>
    <t>JMENOVITÝ PŘETLAK 0,6MPa, 230V/50Hz, PŘIPOJENÍ 1/2"", ROZMĚRY: 375x265x260 např. DRAŽICE nebo rovnocenný.</t>
  </si>
  <si>
    <t>725534223R0P</t>
  </si>
  <si>
    <t>D+M Ohřívač elek. zásob. pro svislou montáž např. DZ Dražice objem 80 l nebo rovnocenný</t>
  </si>
  <si>
    <t>PLOCHÝ ELEKTRICKÝ ZÁSOBNÍKOVÝ OHŘÍVAČ PRO SVISLOU MONTÁŽ OBJEM 80litrů, PŘÍKON 2000W,</t>
  </si>
  <si>
    <t>JMENOVITÝ PŘETLAK 0,6MPa, 230V/50Hz, IP44, PŘIPOJENÍ POTRUBÍ NA OHŘÍVAČ 3/4"", ROZMĚRY: 1112x318x523 např.DRAŽICE nebo rovnocenný</t>
  </si>
  <si>
    <t>725534225R0P</t>
  </si>
  <si>
    <t>D+M Ohřívač elek. zásob. pro svislou montáž např. Dražice objem 120 l nebo rovnocenný</t>
  </si>
  <si>
    <t>725534228R0P</t>
  </si>
  <si>
    <t>D+M Ohřívač elek. zásob. stacionární např. Dražice objem 250 l nebo rovnocenný</t>
  </si>
  <si>
    <t>ELEKTRICKÝ ZÁSOBNÍKOVÝ OHŘÍVAČ STACIONÁRNÍ OBJEM 250litrů, S TOPNOU JEDNOTKOU O VÝKONU 2200W, 230V/50Hz, IP44</t>
  </si>
  <si>
    <t>UCHYCENÍ TOPNÉ JEDNOTKY 12xM12</t>
  </si>
  <si>
    <t>JMENOVITÝ PŘETLAK 0,6MPa, PŘIPOJENÍ POTRUBÍ NA OHŘÍVAČ 3/4"", VČETNĚ VSTUPU CIRKULACE TUV 3/4"", PRŮMĚR OHŘÍVAČE 584mm</t>
  </si>
  <si>
    <t>VÝŠKA OHŘÍVAČE 1537mm např. DRAŽICE nebo rovnocenný</t>
  </si>
  <si>
    <t>725534326R0P</t>
  </si>
  <si>
    <t>D+M Ohřívač elek. zásob. stacionární např. Dražice objem 160 l nebo rovnocenný</t>
  </si>
  <si>
    <t>ELEKTRICKÝ ZÁSOBNÍKOVÝ OHŘÍVAČ STACIONÁRNÍ OBJEM 160litrů, S TOPNOU JEDNOTKOU O VÝKONU 2200W, 230V/50Hz, IP44</t>
  </si>
  <si>
    <t>JMENOVITÝ PŘETLAK 0,6MPa, PŘIPOJENÍ POTRUBÍ NA OHŘÍVAČ 3/4", VČETNĚ VSTUPU CIRKULACE TUV 3/4", PRŮMĚR OHŘÍVAČE 584mm</t>
  </si>
  <si>
    <t>VÝŠKA OHŘÍVAČE 1047mm např. DRAŽICE nebo rovnocenný</t>
  </si>
  <si>
    <t>725814101R0P</t>
  </si>
  <si>
    <t>Ventil rohový s filtrem  DN 15 x DN 10</t>
  </si>
  <si>
    <t>Rohový kohout kulový s filtrem např. TE-66F 1/2“x3/8" bez připoj. hadičky (ke stoj. bateriím) nebo rovnocenný</t>
  </si>
  <si>
    <t>725814122R0P</t>
  </si>
  <si>
    <t>Ventil rohový pračkový s filtrem a se zpět.klapkou DN15 x DN20</t>
  </si>
  <si>
    <t>Rohový kohout kulový pračkový s filtrem a zpětnou klapkou např. TE-225-FS 1/2“x3/4" nebo rovnocenný</t>
  </si>
  <si>
    <t>726212367R0P</t>
  </si>
  <si>
    <t>Modul-PRO např. WASTE SINK SYSTEM, pro výlevku Mira nebo rovnocenný, vč. tlačítka pro podomítkové moduly, baterie dřezová směšovací</t>
  </si>
  <si>
    <t>Podomítkový modul pro závěsnou výlevku např. JIKA WASTE SINK systém pro závěsnou výlevku se samostatným ocelovým rámem, nosnost 400 kg+ tlačítko pro podomítkové moduly jedna možnost spláchnutí +BATERIE DŘEZOVÁ SMĚŠOVACÍ, NÁSTĚNNÁ PRO VÝLEVKU, OTÁČIVÉ PLOCHÉ ÚSTÍ 300mm nebo rovnocenný</t>
  </si>
  <si>
    <t>970051080R00</t>
  </si>
  <si>
    <t>Jádrové vrtání, kruhové prostupy v železobetonu jádrové vrtání , do D 80 mm</t>
  </si>
  <si>
    <t>970056080R00</t>
  </si>
  <si>
    <t>Jádrové vrtání, kruhové prostupy v železobetonu příplatek za jádrové vrtání do stropu, do D 80 mm</t>
  </si>
  <si>
    <t>722132115R00</t>
  </si>
  <si>
    <t>Potrubí z trubek ocel. uvnitř a vně pozinkovaných, pro sprinklery spojované lisováním D 28 mm, s 1,5 mm</t>
  </si>
  <si>
    <t>včetně tvarovek, bez zednických výpomocí,</t>
  </si>
  <si>
    <t>Včetně pomocného lešení o výšce podlahy do 1900 mm a pro zatížení do 1,5 kPa.</t>
  </si>
  <si>
    <t>722132116R00</t>
  </si>
  <si>
    <t>Potrubí z trubek ocel. uvnitř a vně pozinkovaných, pro sprinklery spojované lisováním D 35 mm, s 1,5 mm</t>
  </si>
  <si>
    <t>Potrubí z uhlíkové oceli (zvenčí pozinkovaná), CrNiMo ocel 1.0034 vč. tvarovek, spojování lisovacími nátrubky např. GEBERIT MAPRESS nebo rovnocenný</t>
  </si>
  <si>
    <t>722132117R00</t>
  </si>
  <si>
    <t>Potrubí z trubek ocel. uvnitř a vně pozinkovaných, pro sprinklery spojované lisováním D 42 mm, s 1,5 mm</t>
  </si>
  <si>
    <t>722132118R00</t>
  </si>
  <si>
    <t>Potrubí z trubek ocel. uvnitř a vně pozinkovaných, pro sprinklery spojované lisováním D 54 mm, s 1,5 mm</t>
  </si>
  <si>
    <t>722132119R00</t>
  </si>
  <si>
    <t>Potrubí z trubek ocel. uvnitř a vně pozinkovaných, pro sprinklery spojované lisováním D 76 mm, s 2,0 mm</t>
  </si>
  <si>
    <t>722254231RT4</t>
  </si>
  <si>
    <t>Požární příslušenství hydrantový systém D 25, box nerez, stálotvará hadice, průměr 25/30</t>
  </si>
  <si>
    <t>POŽÁRNÍ HYDRANT CELONEREZOVÝ S TVAROVĚ STÁLOU HADICÍ, DVÍŘKA PLNÁ, ROZMĚR 650x650x285mm,25/30 (průměr hadice 25mm, délka hadice 30m)</t>
  </si>
  <si>
    <t>720.4021</t>
  </si>
  <si>
    <t>D+M Pouzdro potrubní izolační např. ROCKWOOL 800 tl. 20 mm d 28/20, kamenná vlna s polepem Al fólií nebo rovnocenný</t>
  </si>
  <si>
    <t>Izolace izolačními trubicemi z kamenné vlny, nehořlavé, tř. reakce na oheň A2-s1), povrchová úprava z hliníkové folie se samolepící páskou, např. ROCKWOOL 800 tl. 20 mm nebo rovnocenný</t>
  </si>
  <si>
    <t>720.4022</t>
  </si>
  <si>
    <t>D+M Pouzdro potrubní izolační např. ROCKWOOL 800 tl. 20 mm d 34/30, kamenná vlna s polepem Al fólií  nebo rovnocenný</t>
  </si>
  <si>
    <t>720.4023</t>
  </si>
  <si>
    <t>D+M Pouzdro potrubní izolační např. ROCKWOOL 800 tl. 20 mm d 42/30, kamenná vlna s polepem Al fólií nebo rovnocenný</t>
  </si>
  <si>
    <t>720.4024</t>
  </si>
  <si>
    <t>D+M Pouzdro potrubní izolační např. ROCKWOOL 800 tl. 30 mm d 54/30, kamenná vlna s polepem Al fólií  nebo rovnocenný</t>
  </si>
  <si>
    <t>720.4025</t>
  </si>
  <si>
    <t>D+M Pouzdro potrubní izolační např. ROCKWOOL 800 tl. 30 mm d 76/30, kamenná vlna s polepem Al fólií  nebo rovnocenný</t>
  </si>
  <si>
    <t>720.404</t>
  </si>
  <si>
    <t>D+M Potrubní oddělovač přírubový typ BA (hlavní objektový) DN 50</t>
  </si>
  <si>
    <t>720.405</t>
  </si>
  <si>
    <t>D+M Kulový kohout ocelový přírubový, mat. nerez 1.4401 např. STASTO, typ 721000 DN 65, nebo rovnocenný</t>
  </si>
  <si>
    <t>720.406</t>
  </si>
  <si>
    <t>D+M Příruba s nátrubkem pro zalisování MAPRESS PN16 DN 65, nebo rovnocenný</t>
  </si>
  <si>
    <t>720.407</t>
  </si>
  <si>
    <t>723150368R0P1</t>
  </si>
  <si>
    <t>Chráničky ocelové D 76 (pro potr. DN40 - DN50)</t>
  </si>
  <si>
    <t>722224211R00</t>
  </si>
  <si>
    <t>Ventil mrazuvzdorný, DN 15, včetně dodávky</t>
  </si>
  <si>
    <t>Nezámrzný ventil 1/2" např. Kemper Frosti (zkrápění střechy přednáškového sálu) nebo rovnocenný</t>
  </si>
  <si>
    <t>720.5021</t>
  </si>
  <si>
    <t>720.5022</t>
  </si>
  <si>
    <t>720.5023</t>
  </si>
  <si>
    <t>720.5024</t>
  </si>
  <si>
    <t>720.5025</t>
  </si>
  <si>
    <t>720.5026</t>
  </si>
  <si>
    <t>D+M Pouzdro potrubní izolační např. ROCKWOOL 800 tl. 30 mm d 76/30, kamenná vlna s polepem Al fólií nebo rovnocenný</t>
  </si>
  <si>
    <t>720.5041</t>
  </si>
  <si>
    <t>720.5042</t>
  </si>
  <si>
    <t>720.5043</t>
  </si>
  <si>
    <t>720.5044</t>
  </si>
  <si>
    <t>720.5045</t>
  </si>
  <si>
    <t>720.509</t>
  </si>
  <si>
    <t>720.510</t>
  </si>
  <si>
    <t>D+M Kulový kohout s nástavcem na hadici např. Giacomini R620 DN 20, nebo rovnocenný</t>
  </si>
  <si>
    <t>720.510a</t>
  </si>
  <si>
    <t>D+M Uliční poklop tuhý - VODA</t>
  </si>
  <si>
    <t>720.510b</t>
  </si>
  <si>
    <t>D+M Univerzální podkladová deska</t>
  </si>
  <si>
    <t>720.512</t>
  </si>
  <si>
    <t>720.513</t>
  </si>
  <si>
    <t>D+M ZAŘÍZENÍ NA ÚPRAVU DEŠŤOVÉ VODY PRO SPLACHOVÁNÍ (místnost 134a)</t>
  </si>
  <si>
    <t>- p+B489:D500ťové vody, 230 V, 0.9 kW se spínací skříní a plovákem, průtok 2,5 m3/hod., výtlak 4 bar(připojení 5/4")-	     ks 1</t>
  </si>
  <si>
    <t>- vodárna 80 l stojatá  -            	ks 1</t>
  </si>
  <si>
    <t>- prů myslový filtr s automatickým proplachem, s hydropohonem, síto 125 µm, napájení 230 V    -        	ks 1</t>
  </si>
  <si>
    <t>- pískové zařízení simplex - plně automatický, časově řízený pískový filtr. Zařízení ve složení :sklolaminátová tlaková nádoba, automatický řídící ventil, vnitřní distribuční systém-	ks 1</t>
  </si>
  <si>
    <t>- nízkotlaká UV jednotka, 1 trubice, nerez nádoba třídy 304L, měření počtu provozních hodin, indikace provozního stavu, spínač + ochranná pojistka-	ks 1</t>
  </si>
  <si>
    <t>- rotametr plováčkový DN 32, 0,6 - 6,0 m3/hod.-	ks 1</t>
  </si>
  <si>
    <t>- zařízení na zálohu pitné vody DN 25-	ks 1</t>
  </si>
  <si>
    <t>- přepážkový filtr s manuálním zpětným proplachem DN 25, nerez síto 500 µm, čištění síta zpětným proplachem, nepřerušovaná dodávka filtrované vody-	ks 1</t>
  </si>
  <si>
    <t>- nadzemní nádrž z PE samonosná, 1 000 l (š.=  1 240, hl.= 720, v.= 1 545 mm), se vstupními otvory-	ks 2</t>
  </si>
  <si>
    <t>- řídící jednotka úpravny vody	  -          ks	1</t>
  </si>
  <si>
    <t>- čerpadlo spotřeby (18 m3/hod.) - automatická tlaková stanice 400 V, provedení s frekvenčními měniči (varianta se dvěma čerpadly)-	ks 1</t>
  </si>
  <si>
    <t>- nízkotlaká UV jednotka bez stěrače a UV senzoru, nerez nádoba třídy 316L, měření počtu provozních hodin, indikace provozního stavu a poruchy-	            ks	1</t>
  </si>
  <si>
    <t/>
  </si>
  <si>
    <t>cena úpravny včetně projovacího potrubí vody, kanalizace, kabeláže, uzavíracích armatur a elektroventilu pro dopouštění pitné vody)</t>
  </si>
  <si>
    <t>Pozn. Přesnou specifikaci materiálu převzít od konkrétního dodavatele technologie úpravny dešťové vody</t>
  </si>
  <si>
    <t>720.514</t>
  </si>
  <si>
    <t>D+M ZAŘÍZENÍ NA ÚPRAVU DEŠŤOVÉ VODY PRO ZAVLAŽOVÁNÍ ATRIA (místnost 159)</t>
  </si>
  <si>
    <t>- nadzemní nádrž z PE samonosná, 1 000 l (š.=  1 240, hl.= 720, v.= 1 545 mm), se vstupními otvory-              	ks 3</t>
  </si>
  <si>
    <t>- biologický separátor organických látek DN 100 pro instalaci do nádrže - plocha střechy 200 m2-	ks 2</t>
  </si>
  <si>
    <t>- čerpadlo spotřeby (2 m3/hod.) - automatická tlaková stanice 230 V, provedení s frekvenčním měničem (varianta s jedním čerpadlem)-	ks 1</t>
  </si>
  <si>
    <t>- plovoucí sací sada 1"-	ks 1</t>
  </si>
  <si>
    <t>- statický síťový filtr z nerez oceli, konstrukce tvaru L, nerez síto 500 µm, včetně manometru a vypouštěcího ventilu-	ks 1</t>
  </si>
  <si>
    <t xml:space="preserve">		</t>
  </si>
  <si>
    <t>720.515</t>
  </si>
  <si>
    <t>D+M ZAVLAŽOVACÍ SYSTÉM PRO ATRIUM - kapková závlaha podzemní</t>
  </si>
  <si>
    <t>- kapkovací hadice podzemní s technologií měděné ochrany d16 mm, s kompenzací tlaku v rozmezí 0,6 - 4,0 bar (průtok 2,3 l/hod. / 1 kapkovač) včetně spon a tvarovek.- 	       m 300</t>
  </si>
  <si>
    <t>- regulátor tlaku pro kapkovou závlahu 3/4" (výstup 2,4 bar)-	ks 1</t>
  </si>
  <si>
    <t>- regulátor půdní závlahy (max. vzdálenost jenotka - senzor : 300 m), napájení 24 V-	ks 1</t>
  </si>
  <si>
    <t>- snímač půdní vlhkosti-	ks 3</t>
  </si>
  <si>
    <t>- elektromagnetický ventil s reg. Průtoku 1"-	ks 1</t>
  </si>
  <si>
    <t>Pozn. Přesnou specifikaci materiálu převzít od konkrétního dodavatele technologie zavlažovacího systému</t>
  </si>
  <si>
    <t>720.537</t>
  </si>
  <si>
    <t>720.544</t>
  </si>
  <si>
    <t>D+M Manžeta těsnící přes svislou obvodovou stěnu HL 800/40-50 DN 40-50 (s asfaltovým pásem)</t>
  </si>
  <si>
    <t>720.562</t>
  </si>
  <si>
    <t>D+M Pisoárová dělící stěna keramická, bílá, šířka 410 mm, výška 660 mm, vč.montážního příslušenství</t>
  </si>
  <si>
    <t>720.563</t>
  </si>
  <si>
    <t>D+M madlo toaletní, sklopné, nerez dl. 800 mm (k WC)</t>
  </si>
  <si>
    <t>720.564</t>
  </si>
  <si>
    <t>D+M madlo toaletní, pevné, nerez dl. 900 mm (k WC)</t>
  </si>
  <si>
    <t>720.565</t>
  </si>
  <si>
    <t>D+M madlo toaletní, pevné, nerez dl. 600 mm (k umývadlu)</t>
  </si>
  <si>
    <t>722151119R0P</t>
  </si>
  <si>
    <t>Potrubí nerezové spojované lisováním např. GEBERIT MAPRESS DN 65 (d 76), nebo rovnocenný</t>
  </si>
  <si>
    <t>725016125R0P</t>
  </si>
  <si>
    <t>D+M Pisoár s automat. inteligentním splachovačem</t>
  </si>
  <si>
    <t>PZ Pisoár 345x580mm, s automatickým, inteligentním splachovačem, bílá, inteligentní splachování, samonasávací sifon hygienické spláchnutí, úklidový mód, napájení 12V/50Hz, doba splachování 5s, např.AZP BRNO AUP 44 pisoár Connect nebo rovnocenný</t>
  </si>
  <si>
    <t>726211331R0P</t>
  </si>
  <si>
    <t>D+M Podomítkový modul pro závěsné WC pro ZTP vč. tlačítka pro podomítkové modely + systém</t>
  </si>
  <si>
    <t>PODOMÍTKOVÝ MODUL PRO ZÁVĚSNÉ WC PRO ZTP SE SAMONOSNÝM OCELOVÝM STAVITELNÝM RÁMEM, NOSNOST 400kg,</t>
  </si>
  <si>
    <t>NÁDRŽKA IZOLOVÁNA PROTI ROSENÍ, TLAČÍTKO PRO PODOMÍTKOVÉ MODULY PRO 2 MOŽNOSTI SPLACHOVÁNÍ+SYSTÉM PRO UPEVNĚNÍ MADEL, KTERÝ JE URČENÝ PRO MONTÁŽ NA RÁMOVÝ MODUL</t>
  </si>
  <si>
    <t>726212321R0P</t>
  </si>
  <si>
    <t>D+M Podomítkový modul pro závěsné WC vč. tlačítka pro podomítkové modely</t>
  </si>
  <si>
    <t>WC1 Podomítkový modul pro závěsné WC např. JIKA systém COMPACT se samonosným ocelovým rámem, nosnost 400 kg, nádržka izolována proti rosení, obj.č. + tlačítko pro podomítkové moduly např. JIKA PL8 DUAL FLUSCH, bílá barva nebo rovnocenný</t>
  </si>
  <si>
    <t>726212341R0P</t>
  </si>
  <si>
    <t>D+M Podomítkový modul pro pisoár</t>
  </si>
  <si>
    <t>Podomítkový modul pro pisoár určený pro montáž do předstěny nebo do nosných zdí suchým procesem, plynule nastavitelné nohy, výškově nastavitelné od 0 do 200 mm, výška modulu 1320 mm, robustní konstrukce, nosnost 130 kg, odpadní koleno DN 50, součástí je kompletní sada pro upevnění.</t>
  </si>
  <si>
    <t>SUM</t>
  </si>
  <si>
    <t>Vodní zápachová uzávěrka DN32 pro odvod kondenzátu s přídavnou mechanickou zápachovou</t>
  </si>
  <si>
    <t>Cirkulační čerpadlo např. WILO Stratos PICO-Z 20/1-4, materiál červený bronz,</t>
  </si>
  <si>
    <t>max.m=2,5 m3/h;  max.H=3m; 1~230 V, 50/60 Hz</t>
  </si>
  <si>
    <t>ZAŘÍZENÍ NA ÚPRAVU DEŠŤOVÉ VODY PRO SPLACHOVÁNÍ (místnost 134a):</t>
  </si>
  <si>
    <t>ZAŘÍZENÍ NA ÚPRAVU DEŠŤOVÉ VODY PRO ZAVLAŽOVÁNÍ ATRIA (místnost 159):</t>
  </si>
  <si>
    <t>ZAVLAŽOVACÍ SYSTÉM PRO ATRIUM -  kapková závlaha podzemní: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</si>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</sst>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N25" sqref="N2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fVu35Q/GM5mtRlqyegvDFgiyijueQjLINW7RkxVnJ8wruZ5vhmA9twtVZC6B73RdMyXWN6nMyzk3Jx2MSHqfKA==" saltValue="a+uqfIZJfDpNvMxLOsk30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22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6">
        <v>1172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SUMIF(F56:F62,A16,I56:I62)+SUMIF(F56:F62,"PSU",I56:I62)</f>
        <v>0</v>
      </c>
      <c r="J16" s="207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SUMIF(F56:F62,A17,I56:I62)</f>
        <v>0</v>
      </c>
      <c r="J17" s="207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SUMIF(F56:F62,A18,I56:I62)</f>
        <v>0</v>
      </c>
      <c r="J18" s="207"/>
    </row>
    <row r="19" spans="1:10" ht="23.25" customHeight="1" x14ac:dyDescent="0.2">
      <c r="A19" s="144" t="s">
        <v>77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SUMIF(F56:F62,A19,I56:I62)</f>
        <v>0</v>
      </c>
      <c r="J19" s="207"/>
    </row>
    <row r="20" spans="1:10" ht="23.25" customHeight="1" x14ac:dyDescent="0.2">
      <c r="A20" s="144" t="s">
        <v>78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SUMIF(F56:F62,A20,I56:I62)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I23*E23/100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f>I25*E25/100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1">
        <f>A27</f>
        <v>0</v>
      </c>
      <c r="H28" s="211"/>
      <c r="I28" s="211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0">
        <f>ZakladDPHSni+DPHSni+ZakladDPHZakl+DPHZakl+Zaokrouhleni</f>
        <v>0</v>
      </c>
      <c r="H29" s="210"/>
      <c r="I29" s="210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52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196"/>
      <c r="D39" s="196"/>
      <c r="E39" s="196"/>
      <c r="F39" s="101">
        <f>'SO 110 110.40 Pol'!AE832</f>
        <v>0</v>
      </c>
      <c r="G39" s="102">
        <f>'SO 110 110.40 Pol'!AF832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197" t="s">
        <v>52</v>
      </c>
      <c r="D40" s="197"/>
      <c r="E40" s="197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197" t="s">
        <v>46</v>
      </c>
      <c r="D41" s="197"/>
      <c r="E41" s="197"/>
      <c r="F41" s="107">
        <f>'SO 110 110.40 Pol'!AE832</f>
        <v>0</v>
      </c>
      <c r="G41" s="108">
        <f>'SO 110 110.40 Pol'!AF832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96" t="s">
        <v>44</v>
      </c>
      <c r="D42" s="196"/>
      <c r="E42" s="196"/>
      <c r="F42" s="112">
        <f>'SO 110 110.40 Pol'!AE832</f>
        <v>0</v>
      </c>
      <c r="G42" s="103">
        <f>'SO 110 110.40 Pol'!AF832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198" t="s">
        <v>53</v>
      </c>
      <c r="C43" s="199"/>
      <c r="D43" s="199"/>
      <c r="E43" s="199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195" t="s">
        <v>57</v>
      </c>
      <c r="C46" s="195"/>
      <c r="D46" s="195"/>
      <c r="E46" s="195"/>
      <c r="F46" s="195"/>
      <c r="G46" s="195"/>
      <c r="H46" s="195"/>
      <c r="I46" s="195"/>
      <c r="J46" s="195"/>
      <c r="AZ46" s="125" t="str">
        <f>B46</f>
        <v>Poznámka:</v>
      </c>
    </row>
    <row r="47" spans="1:52" x14ac:dyDescent="0.2">
      <c r="B47" s="195" t="s">
        <v>58</v>
      </c>
      <c r="C47" s="195"/>
      <c r="D47" s="195"/>
      <c r="E47" s="195"/>
      <c r="F47" s="195"/>
      <c r="G47" s="195"/>
      <c r="H47" s="195"/>
      <c r="I47" s="195"/>
      <c r="J47" s="195"/>
      <c r="AZ47" s="125" t="str">
        <f>B47</f>
        <v>V délce potrubí je započítán prořez 10 %.</v>
      </c>
    </row>
    <row r="48" spans="1:52" ht="25.5" x14ac:dyDescent="0.2">
      <c r="B48" s="195" t="s">
        <v>59</v>
      </c>
      <c r="C48" s="195"/>
      <c r="D48" s="195"/>
      <c r="E48" s="195"/>
      <c r="F48" s="195"/>
      <c r="G48" s="195"/>
      <c r="H48" s="195"/>
      <c r="I48" s="195"/>
      <c r="J48" s="195"/>
      <c r="AZ48" s="125" t="str">
        <f>B48</f>
        <v>Uvedené názvy výrobků jsou referenční, za dodržení technických parametrů a souhlasu investora je možno je nahradit.</v>
      </c>
    </row>
    <row r="50" spans="1:52" ht="25.5" x14ac:dyDescent="0.2">
      <c r="B50" s="195" t="s">
        <v>60</v>
      </c>
      <c r="C50" s="195"/>
      <c r="D50" s="195"/>
      <c r="E50" s="195"/>
      <c r="F50" s="195"/>
      <c r="G50" s="195"/>
      <c r="H50" s="195"/>
      <c r="I50" s="195"/>
      <c r="J50" s="195"/>
      <c r="AZ50" s="125" t="str">
        <f>B50</f>
        <v>Pozn. Přesnou specifikaci materiálu pro podtlakovou kanalizaci převzít od konkrétního dodavatele podtlakového systému</v>
      </c>
    </row>
    <row r="53" spans="1:52" ht="15.75" x14ac:dyDescent="0.25">
      <c r="B53" s="126" t="s">
        <v>61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62</v>
      </c>
      <c r="G55" s="133"/>
      <c r="H55" s="133"/>
      <c r="I55" s="133" t="s">
        <v>29</v>
      </c>
      <c r="J55" s="133" t="s">
        <v>0</v>
      </c>
    </row>
    <row r="56" spans="1:52" ht="36.75" customHeight="1" x14ac:dyDescent="0.2">
      <c r="A56" s="129"/>
      <c r="B56" s="134" t="s">
        <v>63</v>
      </c>
      <c r="C56" s="193" t="s">
        <v>64</v>
      </c>
      <c r="D56" s="194"/>
      <c r="E56" s="194"/>
      <c r="F56" s="140" t="s">
        <v>24</v>
      </c>
      <c r="G56" s="141"/>
      <c r="H56" s="141"/>
      <c r="I56" s="141">
        <f>'SO 110 110.40 Pol'!G8</f>
        <v>0</v>
      </c>
      <c r="J56" s="138" t="str">
        <f>IF(I63=0,"",I56/I63*100)</f>
        <v/>
      </c>
    </row>
    <row r="57" spans="1:52" ht="36.75" customHeight="1" x14ac:dyDescent="0.2">
      <c r="A57" s="129"/>
      <c r="B57" s="134" t="s">
        <v>65</v>
      </c>
      <c r="C57" s="193" t="s">
        <v>66</v>
      </c>
      <c r="D57" s="194"/>
      <c r="E57" s="194"/>
      <c r="F57" s="140" t="s">
        <v>25</v>
      </c>
      <c r="G57" s="141"/>
      <c r="H57" s="141"/>
      <c r="I57" s="141">
        <f>'SO 110 110.40 Pol'!G233</f>
        <v>0</v>
      </c>
      <c r="J57" s="138" t="str">
        <f>IF(I63=0,"",I57/I63*100)</f>
        <v/>
      </c>
    </row>
    <row r="58" spans="1:52" ht="36.75" customHeight="1" x14ac:dyDescent="0.2">
      <c r="A58" s="129"/>
      <c r="B58" s="134" t="s">
        <v>67</v>
      </c>
      <c r="C58" s="193" t="s">
        <v>68</v>
      </c>
      <c r="D58" s="194"/>
      <c r="E58" s="194"/>
      <c r="F58" s="140" t="s">
        <v>25</v>
      </c>
      <c r="G58" s="141"/>
      <c r="H58" s="141"/>
      <c r="I58" s="141">
        <f>'SO 110 110.40 Pol'!G266</f>
        <v>0</v>
      </c>
      <c r="J58" s="138" t="str">
        <f>IF(I63=0,"",I58/I63*100)</f>
        <v/>
      </c>
    </row>
    <row r="59" spans="1:52" ht="36.75" customHeight="1" x14ac:dyDescent="0.2">
      <c r="A59" s="129"/>
      <c r="B59" s="134" t="s">
        <v>69</v>
      </c>
      <c r="C59" s="193" t="s">
        <v>70</v>
      </c>
      <c r="D59" s="194"/>
      <c r="E59" s="194"/>
      <c r="F59" s="140" t="s">
        <v>25</v>
      </c>
      <c r="G59" s="141"/>
      <c r="H59" s="141"/>
      <c r="I59" s="141">
        <f>'SO 110 110.40 Pol'!G329</f>
        <v>0</v>
      </c>
      <c r="J59" s="138" t="str">
        <f>IF(I63=0,"",I59/I63*100)</f>
        <v/>
      </c>
    </row>
    <row r="60" spans="1:52" ht="36.75" customHeight="1" x14ac:dyDescent="0.2">
      <c r="A60" s="129"/>
      <c r="B60" s="134" t="s">
        <v>71</v>
      </c>
      <c r="C60" s="193" t="s">
        <v>72</v>
      </c>
      <c r="D60" s="194"/>
      <c r="E60" s="194"/>
      <c r="F60" s="140" t="s">
        <v>25</v>
      </c>
      <c r="G60" s="141"/>
      <c r="H60" s="141"/>
      <c r="I60" s="141">
        <f>'SO 110 110.40 Pol'!G385</f>
        <v>0</v>
      </c>
      <c r="J60" s="138" t="str">
        <f>IF(I63=0,"",I60/I63*100)</f>
        <v/>
      </c>
    </row>
    <row r="61" spans="1:52" ht="36.75" customHeight="1" x14ac:dyDescent="0.2">
      <c r="A61" s="129"/>
      <c r="B61" s="134" t="s">
        <v>73</v>
      </c>
      <c r="C61" s="193" t="s">
        <v>74</v>
      </c>
      <c r="D61" s="194"/>
      <c r="E61" s="194"/>
      <c r="F61" s="140" t="s">
        <v>25</v>
      </c>
      <c r="G61" s="141"/>
      <c r="H61" s="141"/>
      <c r="I61" s="141">
        <f>'SO 110 110.40 Pol'!G607</f>
        <v>0</v>
      </c>
      <c r="J61" s="138" t="str">
        <f>IF(I63=0,"",I61/I63*100)</f>
        <v/>
      </c>
    </row>
    <row r="62" spans="1:52" ht="36.75" customHeight="1" x14ac:dyDescent="0.2">
      <c r="A62" s="129"/>
      <c r="B62" s="134" t="s">
        <v>75</v>
      </c>
      <c r="C62" s="193" t="s">
        <v>76</v>
      </c>
      <c r="D62" s="194"/>
      <c r="E62" s="194"/>
      <c r="F62" s="140" t="s">
        <v>25</v>
      </c>
      <c r="G62" s="141"/>
      <c r="H62" s="141"/>
      <c r="I62" s="141">
        <f>'SO 110 110.40 Pol'!G677</f>
        <v>0</v>
      </c>
      <c r="J62" s="138" t="str">
        <f>IF(I63=0,"",I62/I63*100)</f>
        <v/>
      </c>
    </row>
    <row r="63" spans="1:52" ht="25.5" customHeight="1" x14ac:dyDescent="0.2">
      <c r="A63" s="130"/>
      <c r="B63" s="135" t="s">
        <v>1</v>
      </c>
      <c r="C63" s="136"/>
      <c r="D63" s="137"/>
      <c r="E63" s="137"/>
      <c r="F63" s="142"/>
      <c r="G63" s="143"/>
      <c r="H63" s="143"/>
      <c r="I63" s="143">
        <f>SUM(I56:I62)</f>
        <v>0</v>
      </c>
      <c r="J63" s="139">
        <f>SUM(J56:J62)</f>
        <v>0</v>
      </c>
    </row>
    <row r="64" spans="1:52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sheetProtection algorithmName="SHA-512" hashValue="grpur1S3IXznMlFLQaJr1U6WlGC9RZqLDtxh6Y1l8e4XgLZD1DL0A0ETAJyROdb0pneqO4sxcsKejpFVhBnBbw==" saltValue="ekE8jdFSclkEhFF7cvv4g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6:J46"/>
    <mergeCell ref="B47:J47"/>
    <mergeCell ref="B48:J48"/>
    <mergeCell ref="B50:J50"/>
    <mergeCell ref="C56:E56"/>
    <mergeCell ref="C62:E62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l601q+bspIvDTdMsK61VQDOPffxNwCLjzSx7Ysyh4YnD32ExKnOp71a3QZQiprJGwQS507vm6E0BUZBq2C/b1Q==" saltValue="dn344dxn+yfg2YO+STsIT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A5402-E585-4EBD-A126-5C0240BFA0EB}">
  <sheetPr>
    <outlinePr summaryBelow="0"/>
  </sheetPr>
  <dimension ref="A1:BH5000"/>
  <sheetViews>
    <sheetView view="pageLayout" zoomScaleNormal="100" workbookViewId="0">
      <selection activeCell="S2" sqref="S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79</v>
      </c>
      <c r="B1" s="261"/>
      <c r="C1" s="261"/>
      <c r="D1" s="261"/>
      <c r="E1" s="261"/>
      <c r="F1" s="261"/>
      <c r="G1" s="261"/>
      <c r="AG1" t="s">
        <v>80</v>
      </c>
    </row>
    <row r="2" spans="1:60" ht="24.95" customHeight="1" x14ac:dyDescent="0.2">
      <c r="A2" s="145" t="s">
        <v>7</v>
      </c>
      <c r="B2" s="49" t="s">
        <v>49</v>
      </c>
      <c r="C2" s="262" t="s">
        <v>50</v>
      </c>
      <c r="D2" s="263"/>
      <c r="E2" s="263"/>
      <c r="F2" s="263"/>
      <c r="G2" s="264"/>
      <c r="AG2" t="s">
        <v>81</v>
      </c>
    </row>
    <row r="3" spans="1:60" ht="24.95" customHeight="1" x14ac:dyDescent="0.2">
      <c r="A3" s="145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7" t="s">
        <v>81</v>
      </c>
      <c r="AG3" t="s">
        <v>82</v>
      </c>
    </row>
    <row r="4" spans="1:60" ht="24.95" customHeight="1" x14ac:dyDescent="0.2">
      <c r="A4" s="146" t="s">
        <v>9</v>
      </c>
      <c r="B4" s="147" t="s">
        <v>43</v>
      </c>
      <c r="C4" s="265" t="s">
        <v>44</v>
      </c>
      <c r="D4" s="266"/>
      <c r="E4" s="266"/>
      <c r="F4" s="266"/>
      <c r="G4" s="267"/>
      <c r="AG4" t="s">
        <v>83</v>
      </c>
    </row>
    <row r="5" spans="1:60" x14ac:dyDescent="0.2">
      <c r="D5" s="10"/>
    </row>
    <row r="6" spans="1:60" ht="38.25" x14ac:dyDescent="0.2">
      <c r="A6" s="149" t="s">
        <v>84</v>
      </c>
      <c r="B6" s="151" t="s">
        <v>85</v>
      </c>
      <c r="C6" s="151" t="s">
        <v>86</v>
      </c>
      <c r="D6" s="150" t="s">
        <v>87</v>
      </c>
      <c r="E6" s="149" t="s">
        <v>88</v>
      </c>
      <c r="F6" s="148" t="s">
        <v>89</v>
      </c>
      <c r="G6" s="149" t="s">
        <v>29</v>
      </c>
      <c r="H6" s="152" t="s">
        <v>30</v>
      </c>
      <c r="I6" s="152" t="s">
        <v>90</v>
      </c>
      <c r="J6" s="152" t="s">
        <v>31</v>
      </c>
      <c r="K6" s="152" t="s">
        <v>91</v>
      </c>
      <c r="L6" s="152" t="s">
        <v>92</v>
      </c>
      <c r="M6" s="152" t="s">
        <v>93</v>
      </c>
      <c r="N6" s="152" t="s">
        <v>94</v>
      </c>
      <c r="O6" s="152" t="s">
        <v>95</v>
      </c>
      <c r="P6" s="152" t="s">
        <v>96</v>
      </c>
      <c r="Q6" s="152" t="s">
        <v>97</v>
      </c>
      <c r="R6" s="152" t="s">
        <v>98</v>
      </c>
      <c r="S6" s="152" t="s">
        <v>99</v>
      </c>
      <c r="T6" s="152" t="s">
        <v>100</v>
      </c>
      <c r="U6" s="152" t="s">
        <v>101</v>
      </c>
      <c r="V6" s="152" t="s">
        <v>102</v>
      </c>
      <c r="W6" s="152" t="s">
        <v>103</v>
      </c>
      <c r="X6" s="152" t="s">
        <v>104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9" t="s">
        <v>105</v>
      </c>
      <c r="B8" s="170" t="s">
        <v>63</v>
      </c>
      <c r="C8" s="185" t="s">
        <v>64</v>
      </c>
      <c r="D8" s="171"/>
      <c r="E8" s="172"/>
      <c r="F8" s="173"/>
      <c r="G8" s="173">
        <f>SUMIF(AG9:AG232,"&lt;&gt;NOR",G9:G232)</f>
        <v>0</v>
      </c>
      <c r="H8" s="173"/>
      <c r="I8" s="173">
        <f>SUM(I9:I232)</f>
        <v>0</v>
      </c>
      <c r="J8" s="173"/>
      <c r="K8" s="173">
        <f>SUM(K9:K232)</f>
        <v>0</v>
      </c>
      <c r="L8" s="173"/>
      <c r="M8" s="173">
        <f>SUM(M9:M232)</f>
        <v>0</v>
      </c>
      <c r="N8" s="173"/>
      <c r="O8" s="173">
        <f>SUM(O9:O232)</f>
        <v>28.330000000000009</v>
      </c>
      <c r="P8" s="173"/>
      <c r="Q8" s="173">
        <f>SUM(Q9:Q232)</f>
        <v>0.12</v>
      </c>
      <c r="R8" s="173"/>
      <c r="S8" s="173"/>
      <c r="T8" s="174"/>
      <c r="U8" s="168"/>
      <c r="V8" s="168">
        <f>SUM(V9:V232)</f>
        <v>2462.25</v>
      </c>
      <c r="W8" s="168"/>
      <c r="X8" s="168"/>
      <c r="AG8" t="s">
        <v>106</v>
      </c>
    </row>
    <row r="9" spans="1:60" outlineLevel="1" x14ac:dyDescent="0.2">
      <c r="A9" s="175">
        <v>1</v>
      </c>
      <c r="B9" s="176" t="s">
        <v>107</v>
      </c>
      <c r="C9" s="186" t="s">
        <v>108</v>
      </c>
      <c r="D9" s="177" t="s">
        <v>109</v>
      </c>
      <c r="E9" s="178">
        <v>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 t="s">
        <v>110</v>
      </c>
      <c r="S9" s="180" t="s">
        <v>111</v>
      </c>
      <c r="T9" s="181" t="s">
        <v>111</v>
      </c>
      <c r="U9" s="163">
        <v>1.7629999999999999</v>
      </c>
      <c r="V9" s="163">
        <f>ROUND(E9*U9,2)</f>
        <v>8.82</v>
      </c>
      <c r="W9" s="163"/>
      <c r="X9" s="163" t="s">
        <v>112</v>
      </c>
      <c r="Y9" s="153"/>
      <c r="Z9" s="153"/>
      <c r="AA9" s="153"/>
      <c r="AB9" s="153"/>
      <c r="AC9" s="153"/>
      <c r="AD9" s="153"/>
      <c r="AE9" s="153"/>
      <c r="AF9" s="153"/>
      <c r="AG9" s="153" t="s">
        <v>113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9" t="s">
        <v>114</v>
      </c>
      <c r="D10" s="260"/>
      <c r="E10" s="260"/>
      <c r="F10" s="260"/>
      <c r="G10" s="260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3"/>
      <c r="Z10" s="153"/>
      <c r="AA10" s="153"/>
      <c r="AB10" s="153"/>
      <c r="AC10" s="153"/>
      <c r="AD10" s="153"/>
      <c r="AE10" s="153"/>
      <c r="AF10" s="153"/>
      <c r="AG10" s="153" t="s">
        <v>115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2" t="str">
        <f>C10</f>
        <v>Příplatek k cenám hloubených vykopávek za ztížení vykopávky v blízkosti podzemního vedení nebo výbušnin pro jakoukoliv třídu horniny.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53"/>
      <c r="D11" s="254"/>
      <c r="E11" s="254"/>
      <c r="F11" s="254"/>
      <c r="G11" s="254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116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5">
        <v>2</v>
      </c>
      <c r="B12" s="176" t="s">
        <v>117</v>
      </c>
      <c r="C12" s="186" t="s">
        <v>118</v>
      </c>
      <c r="D12" s="177" t="s">
        <v>109</v>
      </c>
      <c r="E12" s="178">
        <v>1.8149999999999999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 t="s">
        <v>110</v>
      </c>
      <c r="S12" s="180" t="s">
        <v>111</v>
      </c>
      <c r="T12" s="181" t="s">
        <v>111</v>
      </c>
      <c r="U12" s="163">
        <v>0.26666000000000001</v>
      </c>
      <c r="V12" s="163">
        <f>ROUND(E12*U12,2)</f>
        <v>0.48</v>
      </c>
      <c r="W12" s="163"/>
      <c r="X12" s="163" t="s">
        <v>112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113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33.75" outlineLevel="1" x14ac:dyDescent="0.2">
      <c r="A13" s="160"/>
      <c r="B13" s="161"/>
      <c r="C13" s="259" t="s">
        <v>119</v>
      </c>
      <c r="D13" s="260"/>
      <c r="E13" s="260"/>
      <c r="F13" s="260"/>
      <c r="G13" s="260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115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82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253"/>
      <c r="D14" s="254"/>
      <c r="E14" s="254"/>
      <c r="F14" s="254"/>
      <c r="G14" s="254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53"/>
      <c r="Z14" s="153"/>
      <c r="AA14" s="153"/>
      <c r="AB14" s="153"/>
      <c r="AC14" s="153"/>
      <c r="AD14" s="153"/>
      <c r="AE14" s="153"/>
      <c r="AF14" s="153"/>
      <c r="AG14" s="153" t="s">
        <v>116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5">
        <v>3</v>
      </c>
      <c r="B15" s="176" t="s">
        <v>120</v>
      </c>
      <c r="C15" s="186" t="s">
        <v>121</v>
      </c>
      <c r="D15" s="177" t="s">
        <v>109</v>
      </c>
      <c r="E15" s="178">
        <v>0.60499999999999998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 t="s">
        <v>110</v>
      </c>
      <c r="S15" s="180" t="s">
        <v>111</v>
      </c>
      <c r="T15" s="181" t="s">
        <v>111</v>
      </c>
      <c r="U15" s="163">
        <v>4.3099999999999999E-2</v>
      </c>
      <c r="V15" s="163">
        <f>ROUND(E15*U15,2)</f>
        <v>0.03</v>
      </c>
      <c r="W15" s="163"/>
      <c r="X15" s="163" t="s">
        <v>112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113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33.75" outlineLevel="1" x14ac:dyDescent="0.2">
      <c r="A16" s="160"/>
      <c r="B16" s="161"/>
      <c r="C16" s="259" t="s">
        <v>119</v>
      </c>
      <c r="D16" s="260"/>
      <c r="E16" s="260"/>
      <c r="F16" s="260"/>
      <c r="G16" s="260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53"/>
      <c r="Z16" s="153"/>
      <c r="AA16" s="153"/>
      <c r="AB16" s="153"/>
      <c r="AC16" s="153"/>
      <c r="AD16" s="153"/>
      <c r="AE16" s="153"/>
      <c r="AF16" s="153"/>
      <c r="AG16" s="153" t="s">
        <v>115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82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53"/>
      <c r="D17" s="254"/>
      <c r="E17" s="254"/>
      <c r="F17" s="254"/>
      <c r="G17" s="254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53"/>
      <c r="Z17" s="153"/>
      <c r="AA17" s="153"/>
      <c r="AB17" s="153"/>
      <c r="AC17" s="153"/>
      <c r="AD17" s="153"/>
      <c r="AE17" s="153"/>
      <c r="AF17" s="153"/>
      <c r="AG17" s="153" t="s">
        <v>116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5">
        <v>4</v>
      </c>
      <c r="B18" s="176" t="s">
        <v>122</v>
      </c>
      <c r="C18" s="186" t="s">
        <v>123</v>
      </c>
      <c r="D18" s="177" t="s">
        <v>109</v>
      </c>
      <c r="E18" s="178">
        <v>23.8</v>
      </c>
      <c r="F18" s="179"/>
      <c r="G18" s="180">
        <f>ROUND(E18*F18,2)</f>
        <v>0</v>
      </c>
      <c r="H18" s="179"/>
      <c r="I18" s="180">
        <f>ROUND(E18*H18,2)</f>
        <v>0</v>
      </c>
      <c r="J18" s="179"/>
      <c r="K18" s="180">
        <f>ROUND(E18*J18,2)</f>
        <v>0</v>
      </c>
      <c r="L18" s="180">
        <v>21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 t="s">
        <v>110</v>
      </c>
      <c r="S18" s="180" t="s">
        <v>111</v>
      </c>
      <c r="T18" s="181" t="s">
        <v>111</v>
      </c>
      <c r="U18" s="163">
        <v>0.36499999999999999</v>
      </c>
      <c r="V18" s="163">
        <f>ROUND(E18*U18,2)</f>
        <v>8.69</v>
      </c>
      <c r="W18" s="163"/>
      <c r="X18" s="163" t="s">
        <v>112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113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33.75" outlineLevel="1" x14ac:dyDescent="0.2">
      <c r="A19" s="160"/>
      <c r="B19" s="161"/>
      <c r="C19" s="259" t="s">
        <v>124</v>
      </c>
      <c r="D19" s="260"/>
      <c r="E19" s="260"/>
      <c r="F19" s="260"/>
      <c r="G19" s="260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53"/>
      <c r="Z19" s="153"/>
      <c r="AA19" s="153"/>
      <c r="AB19" s="153"/>
      <c r="AC19" s="153"/>
      <c r="AD19" s="153"/>
      <c r="AE19" s="153"/>
      <c r="AF19" s="153"/>
      <c r="AG19" s="153" t="s">
        <v>115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82" t="str">
        <f>C19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253"/>
      <c r="D20" s="254"/>
      <c r="E20" s="254"/>
      <c r="F20" s="254"/>
      <c r="G20" s="254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53"/>
      <c r="Z20" s="153"/>
      <c r="AA20" s="153"/>
      <c r="AB20" s="153"/>
      <c r="AC20" s="153"/>
      <c r="AD20" s="153"/>
      <c r="AE20" s="153"/>
      <c r="AF20" s="153"/>
      <c r="AG20" s="153" t="s">
        <v>116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5">
        <v>5</v>
      </c>
      <c r="B21" s="176" t="s">
        <v>125</v>
      </c>
      <c r="C21" s="186" t="s">
        <v>126</v>
      </c>
      <c r="D21" s="177" t="s">
        <v>109</v>
      </c>
      <c r="E21" s="178">
        <v>7.9329999999999998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80">
        <v>0</v>
      </c>
      <c r="O21" s="180">
        <f>ROUND(E21*N21,2)</f>
        <v>0</v>
      </c>
      <c r="P21" s="180">
        <v>0</v>
      </c>
      <c r="Q21" s="180">
        <f>ROUND(E21*P21,2)</f>
        <v>0</v>
      </c>
      <c r="R21" s="180" t="s">
        <v>110</v>
      </c>
      <c r="S21" s="180" t="s">
        <v>111</v>
      </c>
      <c r="T21" s="181" t="s">
        <v>111</v>
      </c>
      <c r="U21" s="163">
        <v>8.4000000000000005E-2</v>
      </c>
      <c r="V21" s="163">
        <f>ROUND(E21*U21,2)</f>
        <v>0.67</v>
      </c>
      <c r="W21" s="163"/>
      <c r="X21" s="163" t="s">
        <v>112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113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33.75" outlineLevel="1" x14ac:dyDescent="0.2">
      <c r="A22" s="160"/>
      <c r="B22" s="161"/>
      <c r="C22" s="259" t="s">
        <v>124</v>
      </c>
      <c r="D22" s="260"/>
      <c r="E22" s="260"/>
      <c r="F22" s="260"/>
      <c r="G22" s="260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115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82" t="str">
        <f>C22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53"/>
      <c r="D23" s="254"/>
      <c r="E23" s="254"/>
      <c r="F23" s="254"/>
      <c r="G23" s="254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116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5">
        <v>6</v>
      </c>
      <c r="B24" s="176" t="s">
        <v>127</v>
      </c>
      <c r="C24" s="186" t="s">
        <v>128</v>
      </c>
      <c r="D24" s="177" t="s">
        <v>129</v>
      </c>
      <c r="E24" s="178">
        <v>36.35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9.8999999999999999E-4</v>
      </c>
      <c r="O24" s="180">
        <f>ROUND(E24*N24,2)</f>
        <v>0.04</v>
      </c>
      <c r="P24" s="180">
        <v>0</v>
      </c>
      <c r="Q24" s="180">
        <f>ROUND(E24*P24,2)</f>
        <v>0</v>
      </c>
      <c r="R24" s="180" t="s">
        <v>110</v>
      </c>
      <c r="S24" s="180" t="s">
        <v>111</v>
      </c>
      <c r="T24" s="181" t="s">
        <v>111</v>
      </c>
      <c r="U24" s="163">
        <v>0.23599999999999999</v>
      </c>
      <c r="V24" s="163">
        <f>ROUND(E24*U24,2)</f>
        <v>8.58</v>
      </c>
      <c r="W24" s="163"/>
      <c r="X24" s="163" t="s">
        <v>112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113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59" t="s">
        <v>130</v>
      </c>
      <c r="D25" s="260"/>
      <c r="E25" s="260"/>
      <c r="F25" s="260"/>
      <c r="G25" s="260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3"/>
      <c r="Z25" s="153"/>
      <c r="AA25" s="153"/>
      <c r="AB25" s="153"/>
      <c r="AC25" s="153"/>
      <c r="AD25" s="153"/>
      <c r="AE25" s="153"/>
      <c r="AF25" s="153"/>
      <c r="AG25" s="153" t="s">
        <v>115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53"/>
      <c r="D26" s="254"/>
      <c r="E26" s="254"/>
      <c r="F26" s="254"/>
      <c r="G26" s="254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116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5">
        <v>7</v>
      </c>
      <c r="B27" s="176" t="s">
        <v>131</v>
      </c>
      <c r="C27" s="186" t="s">
        <v>132</v>
      </c>
      <c r="D27" s="177" t="s">
        <v>129</v>
      </c>
      <c r="E27" s="178">
        <v>36.35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 t="s">
        <v>110</v>
      </c>
      <c r="S27" s="180" t="s">
        <v>111</v>
      </c>
      <c r="T27" s="181" t="s">
        <v>111</v>
      </c>
      <c r="U27" s="163">
        <v>7.0000000000000007E-2</v>
      </c>
      <c r="V27" s="163">
        <f>ROUND(E27*U27,2)</f>
        <v>2.54</v>
      </c>
      <c r="W27" s="163"/>
      <c r="X27" s="163" t="s">
        <v>112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113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59" t="s">
        <v>133</v>
      </c>
      <c r="D28" s="260"/>
      <c r="E28" s="260"/>
      <c r="F28" s="260"/>
      <c r="G28" s="260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53"/>
      <c r="Z28" s="153"/>
      <c r="AA28" s="153"/>
      <c r="AB28" s="153"/>
      <c r="AC28" s="153"/>
      <c r="AD28" s="153"/>
      <c r="AE28" s="153"/>
      <c r="AF28" s="153"/>
      <c r="AG28" s="153" t="s">
        <v>115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253"/>
      <c r="D29" s="254"/>
      <c r="E29" s="254"/>
      <c r="F29" s="254"/>
      <c r="G29" s="254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53"/>
      <c r="Z29" s="153"/>
      <c r="AA29" s="153"/>
      <c r="AB29" s="153"/>
      <c r="AC29" s="153"/>
      <c r="AD29" s="153"/>
      <c r="AE29" s="153"/>
      <c r="AF29" s="153"/>
      <c r="AG29" s="153" t="s">
        <v>116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5">
        <v>8</v>
      </c>
      <c r="B30" s="176" t="s">
        <v>134</v>
      </c>
      <c r="C30" s="186" t="s">
        <v>135</v>
      </c>
      <c r="D30" s="177" t="s">
        <v>109</v>
      </c>
      <c r="E30" s="178">
        <v>25.614999999999998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 t="s">
        <v>110</v>
      </c>
      <c r="S30" s="180" t="s">
        <v>111</v>
      </c>
      <c r="T30" s="181" t="s">
        <v>111</v>
      </c>
      <c r="U30" s="163">
        <v>0.34499999999999997</v>
      </c>
      <c r="V30" s="163">
        <f>ROUND(E30*U30,2)</f>
        <v>8.84</v>
      </c>
      <c r="W30" s="163"/>
      <c r="X30" s="163" t="s">
        <v>112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113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259" t="s">
        <v>136</v>
      </c>
      <c r="D31" s="260"/>
      <c r="E31" s="260"/>
      <c r="F31" s="260"/>
      <c r="G31" s="260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53"/>
      <c r="Z31" s="153"/>
      <c r="AA31" s="153"/>
      <c r="AB31" s="153"/>
      <c r="AC31" s="153"/>
      <c r="AD31" s="153"/>
      <c r="AE31" s="153"/>
      <c r="AF31" s="153"/>
      <c r="AG31" s="153" t="s">
        <v>115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82" t="str">
        <f>C31</f>
        <v>bez naložení do dopravní nádoby, ale s vyprázdněním dopravní nádoby na hromadu nebo na dopravní prostředek,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3"/>
      <c r="D32" s="254"/>
      <c r="E32" s="254"/>
      <c r="F32" s="254"/>
      <c r="G32" s="254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3"/>
      <c r="Z32" s="153"/>
      <c r="AA32" s="153"/>
      <c r="AB32" s="153"/>
      <c r="AC32" s="153"/>
      <c r="AD32" s="153"/>
      <c r="AE32" s="153"/>
      <c r="AF32" s="153"/>
      <c r="AG32" s="153" t="s">
        <v>116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75">
        <v>9</v>
      </c>
      <c r="B33" s="176" t="s">
        <v>137</v>
      </c>
      <c r="C33" s="186" t="s">
        <v>138</v>
      </c>
      <c r="D33" s="177" t="s">
        <v>109</v>
      </c>
      <c r="E33" s="178">
        <v>13.015000000000001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 t="s">
        <v>110</v>
      </c>
      <c r="S33" s="180" t="s">
        <v>111</v>
      </c>
      <c r="T33" s="181" t="s">
        <v>111</v>
      </c>
      <c r="U33" s="163">
        <v>2.1999999999999999E-2</v>
      </c>
      <c r="V33" s="163">
        <f>ROUND(E33*U33,2)</f>
        <v>0.28999999999999998</v>
      </c>
      <c r="W33" s="163"/>
      <c r="X33" s="163" t="s">
        <v>112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113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59" t="s">
        <v>139</v>
      </c>
      <c r="D34" s="260"/>
      <c r="E34" s="260"/>
      <c r="F34" s="260"/>
      <c r="G34" s="260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3"/>
      <c r="Z34" s="153"/>
      <c r="AA34" s="153"/>
      <c r="AB34" s="153"/>
      <c r="AC34" s="153"/>
      <c r="AD34" s="153"/>
      <c r="AE34" s="153"/>
      <c r="AF34" s="153"/>
      <c r="AG34" s="153" t="s">
        <v>115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253"/>
      <c r="D35" s="254"/>
      <c r="E35" s="254"/>
      <c r="F35" s="254"/>
      <c r="G35" s="254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116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33.75" outlineLevel="1" x14ac:dyDescent="0.2">
      <c r="A36" s="175">
        <v>10</v>
      </c>
      <c r="B36" s="176" t="s">
        <v>140</v>
      </c>
      <c r="C36" s="186" t="s">
        <v>141</v>
      </c>
      <c r="D36" s="177" t="s">
        <v>109</v>
      </c>
      <c r="E36" s="178">
        <v>65.075000000000003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 t="s">
        <v>110</v>
      </c>
      <c r="S36" s="180" t="s">
        <v>111</v>
      </c>
      <c r="T36" s="181" t="s">
        <v>111</v>
      </c>
      <c r="U36" s="163">
        <v>0</v>
      </c>
      <c r="V36" s="163">
        <f>ROUND(E36*U36,2)</f>
        <v>0</v>
      </c>
      <c r="W36" s="163"/>
      <c r="X36" s="163" t="s">
        <v>112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113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259" t="s">
        <v>139</v>
      </c>
      <c r="D37" s="260"/>
      <c r="E37" s="260"/>
      <c r="F37" s="260"/>
      <c r="G37" s="260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115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53"/>
      <c r="D38" s="254"/>
      <c r="E38" s="254"/>
      <c r="F38" s="254"/>
      <c r="G38" s="254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53"/>
      <c r="Z38" s="153"/>
      <c r="AA38" s="153"/>
      <c r="AB38" s="153"/>
      <c r="AC38" s="153"/>
      <c r="AD38" s="153"/>
      <c r="AE38" s="153"/>
      <c r="AF38" s="153"/>
      <c r="AG38" s="153" t="s">
        <v>116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5">
        <v>11</v>
      </c>
      <c r="B39" s="176" t="s">
        <v>142</v>
      </c>
      <c r="C39" s="186" t="s">
        <v>143</v>
      </c>
      <c r="D39" s="177" t="s">
        <v>109</v>
      </c>
      <c r="E39" s="178">
        <v>13.015000000000001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</v>
      </c>
      <c r="O39" s="180">
        <f>ROUND(E39*N39,2)</f>
        <v>0</v>
      </c>
      <c r="P39" s="180">
        <v>0</v>
      </c>
      <c r="Q39" s="180">
        <f>ROUND(E39*P39,2)</f>
        <v>0</v>
      </c>
      <c r="R39" s="180" t="s">
        <v>110</v>
      </c>
      <c r="S39" s="180" t="s">
        <v>111</v>
      </c>
      <c r="T39" s="181" t="s">
        <v>111</v>
      </c>
      <c r="U39" s="163">
        <v>0.65200000000000002</v>
      </c>
      <c r="V39" s="163">
        <f>ROUND(E39*U39,2)</f>
        <v>8.49</v>
      </c>
      <c r="W39" s="163"/>
      <c r="X39" s="163" t="s">
        <v>112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113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49"/>
      <c r="D40" s="250"/>
      <c r="E40" s="250"/>
      <c r="F40" s="250"/>
      <c r="G40" s="250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3"/>
      <c r="Z40" s="153"/>
      <c r="AA40" s="153"/>
      <c r="AB40" s="153"/>
      <c r="AC40" s="153"/>
      <c r="AD40" s="153"/>
      <c r="AE40" s="153"/>
      <c r="AF40" s="153"/>
      <c r="AG40" s="153" t="s">
        <v>116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5">
        <v>12</v>
      </c>
      <c r="B41" s="176" t="s">
        <v>144</v>
      </c>
      <c r="C41" s="186" t="s">
        <v>145</v>
      </c>
      <c r="D41" s="177" t="s">
        <v>109</v>
      </c>
      <c r="E41" s="178">
        <v>13.015000000000001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 t="s">
        <v>110</v>
      </c>
      <c r="S41" s="180" t="s">
        <v>111</v>
      </c>
      <c r="T41" s="181" t="s">
        <v>111</v>
      </c>
      <c r="U41" s="163">
        <v>8.9999999999999993E-3</v>
      </c>
      <c r="V41" s="163">
        <f>ROUND(E41*U41,2)</f>
        <v>0.12</v>
      </c>
      <c r="W41" s="163"/>
      <c r="X41" s="163" t="s">
        <v>112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113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49"/>
      <c r="D42" s="250"/>
      <c r="E42" s="250"/>
      <c r="F42" s="250"/>
      <c r="G42" s="250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3"/>
      <c r="Z42" s="153"/>
      <c r="AA42" s="153"/>
      <c r="AB42" s="153"/>
      <c r="AC42" s="153"/>
      <c r="AD42" s="153"/>
      <c r="AE42" s="153"/>
      <c r="AF42" s="153"/>
      <c r="AG42" s="153" t="s">
        <v>116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75">
        <v>13</v>
      </c>
      <c r="B43" s="176" t="s">
        <v>146</v>
      </c>
      <c r="C43" s="186" t="s">
        <v>147</v>
      </c>
      <c r="D43" s="177" t="s">
        <v>109</v>
      </c>
      <c r="E43" s="178">
        <v>12.6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 t="s">
        <v>110</v>
      </c>
      <c r="S43" s="180" t="s">
        <v>111</v>
      </c>
      <c r="T43" s="181" t="s">
        <v>111</v>
      </c>
      <c r="U43" s="163">
        <v>0.40400000000000003</v>
      </c>
      <c r="V43" s="163">
        <f>ROUND(E43*U43,2)</f>
        <v>5.09</v>
      </c>
      <c r="W43" s="163"/>
      <c r="X43" s="163" t="s">
        <v>112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113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9" t="s">
        <v>148</v>
      </c>
      <c r="D44" s="260"/>
      <c r="E44" s="260"/>
      <c r="F44" s="260"/>
      <c r="G44" s="260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115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257" t="s">
        <v>149</v>
      </c>
      <c r="D45" s="258"/>
      <c r="E45" s="258"/>
      <c r="F45" s="258"/>
      <c r="G45" s="258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150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53"/>
      <c r="D46" s="254"/>
      <c r="E46" s="254"/>
      <c r="F46" s="254"/>
      <c r="G46" s="254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53"/>
      <c r="Z46" s="153"/>
      <c r="AA46" s="153"/>
      <c r="AB46" s="153"/>
      <c r="AC46" s="153"/>
      <c r="AD46" s="153"/>
      <c r="AE46" s="153"/>
      <c r="AF46" s="153"/>
      <c r="AG46" s="153" t="s">
        <v>116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5">
        <v>14</v>
      </c>
      <c r="B47" s="176" t="s">
        <v>151</v>
      </c>
      <c r="C47" s="186" t="s">
        <v>152</v>
      </c>
      <c r="D47" s="177" t="s">
        <v>109</v>
      </c>
      <c r="E47" s="178">
        <v>8.4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1.7</v>
      </c>
      <c r="O47" s="180">
        <f>ROUND(E47*N47,2)</f>
        <v>14.28</v>
      </c>
      <c r="P47" s="180">
        <v>0</v>
      </c>
      <c r="Q47" s="180">
        <f>ROUND(E47*P47,2)</f>
        <v>0</v>
      </c>
      <c r="R47" s="180" t="s">
        <v>110</v>
      </c>
      <c r="S47" s="180" t="s">
        <v>111</v>
      </c>
      <c r="T47" s="181" t="s">
        <v>111</v>
      </c>
      <c r="U47" s="163">
        <v>1.587</v>
      </c>
      <c r="V47" s="163">
        <f>ROUND(E47*U47,2)</f>
        <v>13.33</v>
      </c>
      <c r="W47" s="163"/>
      <c r="X47" s="163" t="s">
        <v>112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113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60"/>
      <c r="B48" s="161"/>
      <c r="C48" s="259" t="s">
        <v>153</v>
      </c>
      <c r="D48" s="260"/>
      <c r="E48" s="260"/>
      <c r="F48" s="260"/>
      <c r="G48" s="260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115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82" t="str">
        <f>C48</f>
        <v>sypaninou z vhodných hornin tř. 1 - 4 nebo materiálem připraveným podél výkopu ve vzdálenosti do 3 m od jeho kraje, pro jakoukoliv hloubku výkopu a jakoukoliv míru zhutnění,</v>
      </c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253"/>
      <c r="D49" s="254"/>
      <c r="E49" s="254"/>
      <c r="F49" s="254"/>
      <c r="G49" s="254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3"/>
      <c r="Z49" s="153"/>
      <c r="AA49" s="153"/>
      <c r="AB49" s="153"/>
      <c r="AC49" s="153"/>
      <c r="AD49" s="153"/>
      <c r="AE49" s="153"/>
      <c r="AF49" s="153"/>
      <c r="AG49" s="153" t="s">
        <v>116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5">
        <v>15</v>
      </c>
      <c r="B50" s="176" t="s">
        <v>154</v>
      </c>
      <c r="C50" s="186" t="s">
        <v>155</v>
      </c>
      <c r="D50" s="177" t="s">
        <v>109</v>
      </c>
      <c r="E50" s="178">
        <v>13.015000000000001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0</v>
      </c>
      <c r="O50" s="180">
        <f>ROUND(E50*N50,2)</f>
        <v>0</v>
      </c>
      <c r="P50" s="180">
        <v>0</v>
      </c>
      <c r="Q50" s="180">
        <f>ROUND(E50*P50,2)</f>
        <v>0</v>
      </c>
      <c r="R50" s="180" t="s">
        <v>110</v>
      </c>
      <c r="S50" s="180" t="s">
        <v>111</v>
      </c>
      <c r="T50" s="181" t="s">
        <v>111</v>
      </c>
      <c r="U50" s="163">
        <v>0</v>
      </c>
      <c r="V50" s="163">
        <f>ROUND(E50*U50,2)</f>
        <v>0</v>
      </c>
      <c r="W50" s="163"/>
      <c r="X50" s="163" t="s">
        <v>112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113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49"/>
      <c r="D51" s="250"/>
      <c r="E51" s="250"/>
      <c r="F51" s="250"/>
      <c r="G51" s="250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53"/>
      <c r="Z51" s="153"/>
      <c r="AA51" s="153"/>
      <c r="AB51" s="153"/>
      <c r="AC51" s="153"/>
      <c r="AD51" s="153"/>
      <c r="AE51" s="153"/>
      <c r="AF51" s="153"/>
      <c r="AG51" s="153" t="s">
        <v>116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5">
        <v>16</v>
      </c>
      <c r="B52" s="176" t="s">
        <v>156</v>
      </c>
      <c r="C52" s="186" t="s">
        <v>157</v>
      </c>
      <c r="D52" s="177" t="s">
        <v>109</v>
      </c>
      <c r="E52" s="178">
        <v>2.8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1.8907700000000001</v>
      </c>
      <c r="O52" s="180">
        <f>ROUND(E52*N52,2)</f>
        <v>5.29</v>
      </c>
      <c r="P52" s="180">
        <v>0</v>
      </c>
      <c r="Q52" s="180">
        <f>ROUND(E52*P52,2)</f>
        <v>0</v>
      </c>
      <c r="R52" s="180" t="s">
        <v>158</v>
      </c>
      <c r="S52" s="180" t="s">
        <v>111</v>
      </c>
      <c r="T52" s="181" t="s">
        <v>111</v>
      </c>
      <c r="U52" s="163">
        <v>1.6950000000000001</v>
      </c>
      <c r="V52" s="163">
        <f>ROUND(E52*U52,2)</f>
        <v>4.75</v>
      </c>
      <c r="W52" s="163"/>
      <c r="X52" s="163" t="s">
        <v>112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113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9" t="s">
        <v>159</v>
      </c>
      <c r="D53" s="260"/>
      <c r="E53" s="260"/>
      <c r="F53" s="260"/>
      <c r="G53" s="260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115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3"/>
      <c r="D54" s="254"/>
      <c r="E54" s="254"/>
      <c r="F54" s="254"/>
      <c r="G54" s="254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53"/>
      <c r="Z54" s="153"/>
      <c r="AA54" s="153"/>
      <c r="AB54" s="153"/>
      <c r="AC54" s="153"/>
      <c r="AD54" s="153"/>
      <c r="AE54" s="153"/>
      <c r="AF54" s="153"/>
      <c r="AG54" s="153" t="s">
        <v>116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5">
        <v>17</v>
      </c>
      <c r="B55" s="176" t="s">
        <v>160</v>
      </c>
      <c r="C55" s="186" t="s">
        <v>161</v>
      </c>
      <c r="D55" s="177" t="s">
        <v>162</v>
      </c>
      <c r="E55" s="178">
        <v>6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0</v>
      </c>
      <c r="N55" s="180">
        <v>0</v>
      </c>
      <c r="O55" s="180">
        <f>ROUND(E55*N55,2)</f>
        <v>0</v>
      </c>
      <c r="P55" s="180">
        <v>1.9630000000000002E-2</v>
      </c>
      <c r="Q55" s="180">
        <f>ROUND(E55*P55,2)</f>
        <v>0.12</v>
      </c>
      <c r="R55" s="180" t="s">
        <v>163</v>
      </c>
      <c r="S55" s="180" t="s">
        <v>111</v>
      </c>
      <c r="T55" s="181" t="s">
        <v>111</v>
      </c>
      <c r="U55" s="163">
        <v>3.25</v>
      </c>
      <c r="V55" s="163">
        <f>ROUND(E55*U55,2)</f>
        <v>19.5</v>
      </c>
      <c r="W55" s="163"/>
      <c r="X55" s="163" t="s">
        <v>112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113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49"/>
      <c r="D56" s="250"/>
      <c r="E56" s="250"/>
      <c r="F56" s="250"/>
      <c r="G56" s="250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3"/>
      <c r="Z56" s="153"/>
      <c r="AA56" s="153"/>
      <c r="AB56" s="153"/>
      <c r="AC56" s="153"/>
      <c r="AD56" s="153"/>
      <c r="AE56" s="153"/>
      <c r="AF56" s="153"/>
      <c r="AG56" s="153" t="s">
        <v>116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75">
        <v>18</v>
      </c>
      <c r="B57" s="176" t="s">
        <v>164</v>
      </c>
      <c r="C57" s="186" t="s">
        <v>165</v>
      </c>
      <c r="D57" s="177" t="s">
        <v>162</v>
      </c>
      <c r="E57" s="178">
        <v>6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21</v>
      </c>
      <c r="M57" s="180">
        <f>G57*(1+L57/100)</f>
        <v>0</v>
      </c>
      <c r="N57" s="180">
        <v>2.2499999999999998E-3</v>
      </c>
      <c r="O57" s="180">
        <f>ROUND(E57*N57,2)</f>
        <v>0.01</v>
      </c>
      <c r="P57" s="180">
        <v>0</v>
      </c>
      <c r="Q57" s="180">
        <f>ROUND(E57*P57,2)</f>
        <v>0</v>
      </c>
      <c r="R57" s="180" t="s">
        <v>163</v>
      </c>
      <c r="S57" s="180" t="s">
        <v>111</v>
      </c>
      <c r="T57" s="181" t="s">
        <v>111</v>
      </c>
      <c r="U57" s="163">
        <v>1.9890000000000001</v>
      </c>
      <c r="V57" s="163">
        <f>ROUND(E57*U57,2)</f>
        <v>11.93</v>
      </c>
      <c r="W57" s="163"/>
      <c r="X57" s="163" t="s">
        <v>112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113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49"/>
      <c r="D58" s="250"/>
      <c r="E58" s="250"/>
      <c r="F58" s="250"/>
      <c r="G58" s="250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53"/>
      <c r="Z58" s="153"/>
      <c r="AA58" s="153"/>
      <c r="AB58" s="153"/>
      <c r="AC58" s="153"/>
      <c r="AD58" s="153"/>
      <c r="AE58" s="153"/>
      <c r="AF58" s="153"/>
      <c r="AG58" s="153" t="s">
        <v>116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5">
        <v>19</v>
      </c>
      <c r="B59" s="176" t="s">
        <v>166</v>
      </c>
      <c r="C59" s="186" t="s">
        <v>167</v>
      </c>
      <c r="D59" s="177" t="s">
        <v>168</v>
      </c>
      <c r="E59" s="178">
        <v>11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 t="s">
        <v>169</v>
      </c>
      <c r="S59" s="180" t="s">
        <v>111</v>
      </c>
      <c r="T59" s="181" t="s">
        <v>111</v>
      </c>
      <c r="U59" s="163">
        <v>0.14799999999999999</v>
      </c>
      <c r="V59" s="163">
        <f>ROUND(E59*U59,2)</f>
        <v>1.63</v>
      </c>
      <c r="W59" s="163"/>
      <c r="X59" s="163" t="s">
        <v>112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113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9" t="s">
        <v>170</v>
      </c>
      <c r="D60" s="260"/>
      <c r="E60" s="260"/>
      <c r="F60" s="260"/>
      <c r="G60" s="260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53"/>
      <c r="Z60" s="153"/>
      <c r="AA60" s="153"/>
      <c r="AB60" s="153"/>
      <c r="AC60" s="153"/>
      <c r="AD60" s="153"/>
      <c r="AE60" s="153"/>
      <c r="AF60" s="153"/>
      <c r="AG60" s="153" t="s">
        <v>115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53"/>
      <c r="D61" s="254"/>
      <c r="E61" s="254"/>
      <c r="F61" s="254"/>
      <c r="G61" s="254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3"/>
      <c r="Z61" s="153"/>
      <c r="AA61" s="153"/>
      <c r="AB61" s="153"/>
      <c r="AC61" s="153"/>
      <c r="AD61" s="153"/>
      <c r="AE61" s="153"/>
      <c r="AF61" s="153"/>
      <c r="AG61" s="153" t="s">
        <v>116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75">
        <v>20</v>
      </c>
      <c r="B62" s="176" t="s">
        <v>171</v>
      </c>
      <c r="C62" s="186" t="s">
        <v>172</v>
      </c>
      <c r="D62" s="177" t="s">
        <v>168</v>
      </c>
      <c r="E62" s="178">
        <v>171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0</v>
      </c>
      <c r="O62" s="180">
        <f>ROUND(E62*N62,2)</f>
        <v>0</v>
      </c>
      <c r="P62" s="180">
        <v>0</v>
      </c>
      <c r="Q62" s="180">
        <f>ROUND(E62*P62,2)</f>
        <v>0</v>
      </c>
      <c r="R62" s="180" t="s">
        <v>169</v>
      </c>
      <c r="S62" s="180" t="s">
        <v>111</v>
      </c>
      <c r="T62" s="181" t="s">
        <v>111</v>
      </c>
      <c r="U62" s="163">
        <v>0.157</v>
      </c>
      <c r="V62" s="163">
        <f>ROUND(E62*U62,2)</f>
        <v>26.85</v>
      </c>
      <c r="W62" s="163"/>
      <c r="X62" s="163" t="s">
        <v>112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113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9" t="s">
        <v>170</v>
      </c>
      <c r="D63" s="260"/>
      <c r="E63" s="260"/>
      <c r="F63" s="260"/>
      <c r="G63" s="260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115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253"/>
      <c r="D64" s="254"/>
      <c r="E64" s="254"/>
      <c r="F64" s="254"/>
      <c r="G64" s="254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53"/>
      <c r="Z64" s="153"/>
      <c r="AA64" s="153"/>
      <c r="AB64" s="153"/>
      <c r="AC64" s="153"/>
      <c r="AD64" s="153"/>
      <c r="AE64" s="153"/>
      <c r="AF64" s="153"/>
      <c r="AG64" s="153" t="s">
        <v>116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75">
        <v>21</v>
      </c>
      <c r="B65" s="176" t="s">
        <v>173</v>
      </c>
      <c r="C65" s="186" t="s">
        <v>174</v>
      </c>
      <c r="D65" s="177" t="s">
        <v>168</v>
      </c>
      <c r="E65" s="178">
        <v>121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 t="s">
        <v>169</v>
      </c>
      <c r="S65" s="180" t="s">
        <v>111</v>
      </c>
      <c r="T65" s="181" t="s">
        <v>111</v>
      </c>
      <c r="U65" s="163">
        <v>0.17399999999999999</v>
      </c>
      <c r="V65" s="163">
        <f>ROUND(E65*U65,2)</f>
        <v>21.05</v>
      </c>
      <c r="W65" s="163"/>
      <c r="X65" s="163" t="s">
        <v>112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113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59" t="s">
        <v>170</v>
      </c>
      <c r="D66" s="260"/>
      <c r="E66" s="260"/>
      <c r="F66" s="260"/>
      <c r="G66" s="260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3"/>
      <c r="Z66" s="153"/>
      <c r="AA66" s="153"/>
      <c r="AB66" s="153"/>
      <c r="AC66" s="153"/>
      <c r="AD66" s="153"/>
      <c r="AE66" s="153"/>
      <c r="AF66" s="153"/>
      <c r="AG66" s="153" t="s">
        <v>115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53"/>
      <c r="D67" s="254"/>
      <c r="E67" s="254"/>
      <c r="F67" s="254"/>
      <c r="G67" s="254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3"/>
      <c r="Z67" s="153"/>
      <c r="AA67" s="153"/>
      <c r="AB67" s="153"/>
      <c r="AC67" s="153"/>
      <c r="AD67" s="153"/>
      <c r="AE67" s="153"/>
      <c r="AF67" s="153"/>
      <c r="AG67" s="153" t="s">
        <v>116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5">
        <v>22</v>
      </c>
      <c r="B68" s="176" t="s">
        <v>175</v>
      </c>
      <c r="C68" s="186" t="s">
        <v>176</v>
      </c>
      <c r="D68" s="177" t="s">
        <v>168</v>
      </c>
      <c r="E68" s="178">
        <v>80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0" t="s">
        <v>169</v>
      </c>
      <c r="S68" s="180" t="s">
        <v>111</v>
      </c>
      <c r="T68" s="181" t="s">
        <v>111</v>
      </c>
      <c r="U68" s="163">
        <v>0.25900000000000001</v>
      </c>
      <c r="V68" s="163">
        <f>ROUND(E68*U68,2)</f>
        <v>20.72</v>
      </c>
      <c r="W68" s="163"/>
      <c r="X68" s="163" t="s">
        <v>112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113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59" t="s">
        <v>170</v>
      </c>
      <c r="D69" s="260"/>
      <c r="E69" s="260"/>
      <c r="F69" s="260"/>
      <c r="G69" s="260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115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53"/>
      <c r="D70" s="254"/>
      <c r="E70" s="254"/>
      <c r="F70" s="254"/>
      <c r="G70" s="254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116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75">
        <v>23</v>
      </c>
      <c r="B71" s="176" t="s">
        <v>177</v>
      </c>
      <c r="C71" s="186" t="s">
        <v>178</v>
      </c>
      <c r="D71" s="177" t="s">
        <v>168</v>
      </c>
      <c r="E71" s="178">
        <v>8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4.2999999999999999E-4</v>
      </c>
      <c r="O71" s="180">
        <f>ROUND(E71*N71,2)</f>
        <v>0</v>
      </c>
      <c r="P71" s="180">
        <v>0</v>
      </c>
      <c r="Q71" s="180">
        <f>ROUND(E71*P71,2)</f>
        <v>0</v>
      </c>
      <c r="R71" s="180" t="s">
        <v>169</v>
      </c>
      <c r="S71" s="180" t="s">
        <v>111</v>
      </c>
      <c r="T71" s="181" t="s">
        <v>111</v>
      </c>
      <c r="U71" s="163">
        <v>0.08</v>
      </c>
      <c r="V71" s="163">
        <f>ROUND(E71*U71,2)</f>
        <v>0.64</v>
      </c>
      <c r="W71" s="163"/>
      <c r="X71" s="163" t="s">
        <v>112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113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55" t="s">
        <v>179</v>
      </c>
      <c r="D72" s="256"/>
      <c r="E72" s="256"/>
      <c r="F72" s="256"/>
      <c r="G72" s="256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53"/>
      <c r="Z72" s="153"/>
      <c r="AA72" s="153"/>
      <c r="AB72" s="153"/>
      <c r="AC72" s="153"/>
      <c r="AD72" s="153"/>
      <c r="AE72" s="153"/>
      <c r="AF72" s="153"/>
      <c r="AG72" s="153" t="s">
        <v>150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82" t="str">
        <f>C72</f>
        <v>Izolační souprava s textilií nakašírovanou folií např. HL 83.M pro stěrkové kontaktní hydroizolace nebo rovnocenný</v>
      </c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253"/>
      <c r="D73" s="254"/>
      <c r="E73" s="254"/>
      <c r="F73" s="254"/>
      <c r="G73" s="254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3"/>
      <c r="Z73" s="153"/>
      <c r="AA73" s="153"/>
      <c r="AB73" s="153"/>
      <c r="AC73" s="153"/>
      <c r="AD73" s="153"/>
      <c r="AE73" s="153"/>
      <c r="AF73" s="153"/>
      <c r="AG73" s="153" t="s">
        <v>116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75">
        <v>24</v>
      </c>
      <c r="B74" s="176" t="s">
        <v>180</v>
      </c>
      <c r="C74" s="186" t="s">
        <v>181</v>
      </c>
      <c r="D74" s="177" t="s">
        <v>168</v>
      </c>
      <c r="E74" s="178">
        <v>7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7.2999999999999996E-4</v>
      </c>
      <c r="O74" s="180">
        <f>ROUND(E74*N74,2)</f>
        <v>0.01</v>
      </c>
      <c r="P74" s="180">
        <v>0</v>
      </c>
      <c r="Q74" s="180">
        <f>ROUND(E74*P74,2)</f>
        <v>0</v>
      </c>
      <c r="R74" s="180" t="s">
        <v>169</v>
      </c>
      <c r="S74" s="180" t="s">
        <v>111</v>
      </c>
      <c r="T74" s="181" t="s">
        <v>111</v>
      </c>
      <c r="U74" s="163">
        <v>0.08</v>
      </c>
      <c r="V74" s="163">
        <f>ROUND(E74*U74,2)</f>
        <v>0.56000000000000005</v>
      </c>
      <c r="W74" s="163"/>
      <c r="X74" s="163" t="s">
        <v>112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113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55" t="s">
        <v>182</v>
      </c>
      <c r="D75" s="256"/>
      <c r="E75" s="256"/>
      <c r="F75" s="256"/>
      <c r="G75" s="256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3"/>
      <c r="Z75" s="153"/>
      <c r="AA75" s="153"/>
      <c r="AB75" s="153"/>
      <c r="AC75" s="153"/>
      <c r="AD75" s="153"/>
      <c r="AE75" s="153"/>
      <c r="AF75" s="153"/>
      <c r="AG75" s="153" t="s">
        <v>150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82" t="str">
        <f>C75</f>
        <v>Izolační souprava s textilií nakašírovanou folií např. HL 84.M pro stěrkové kontaktní hydroizolace nebo rovnocenný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3"/>
      <c r="D76" s="254"/>
      <c r="E76" s="254"/>
      <c r="F76" s="254"/>
      <c r="G76" s="254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116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5">
        <v>25</v>
      </c>
      <c r="B77" s="176" t="s">
        <v>183</v>
      </c>
      <c r="C77" s="186" t="s">
        <v>184</v>
      </c>
      <c r="D77" s="177" t="s">
        <v>168</v>
      </c>
      <c r="E77" s="178">
        <v>1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80">
        <v>1.2999999999999999E-4</v>
      </c>
      <c r="O77" s="180">
        <f>ROUND(E77*N77,2)</f>
        <v>0</v>
      </c>
      <c r="P77" s="180">
        <v>0</v>
      </c>
      <c r="Q77" s="180">
        <f>ROUND(E77*P77,2)</f>
        <v>0</v>
      </c>
      <c r="R77" s="180" t="s">
        <v>169</v>
      </c>
      <c r="S77" s="180" t="s">
        <v>111</v>
      </c>
      <c r="T77" s="181" t="s">
        <v>111</v>
      </c>
      <c r="U77" s="163">
        <v>0.33300000000000002</v>
      </c>
      <c r="V77" s="163">
        <f>ROUND(E77*U77,2)</f>
        <v>0.33</v>
      </c>
      <c r="W77" s="163"/>
      <c r="X77" s="163" t="s">
        <v>112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113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5" t="s">
        <v>185</v>
      </c>
      <c r="D78" s="256"/>
      <c r="E78" s="256"/>
      <c r="F78" s="256"/>
      <c r="G78" s="256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53"/>
      <c r="Z78" s="153"/>
      <c r="AA78" s="153"/>
      <c r="AB78" s="153"/>
      <c r="AC78" s="153"/>
      <c r="AD78" s="153"/>
      <c r="AE78" s="153"/>
      <c r="AF78" s="153"/>
      <c r="AG78" s="153" t="s">
        <v>150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253"/>
      <c r="D79" s="254"/>
      <c r="E79" s="254"/>
      <c r="F79" s="254"/>
      <c r="G79" s="254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53"/>
      <c r="Z79" s="153"/>
      <c r="AA79" s="153"/>
      <c r="AB79" s="153"/>
      <c r="AC79" s="153"/>
      <c r="AD79" s="153"/>
      <c r="AE79" s="153"/>
      <c r="AF79" s="153"/>
      <c r="AG79" s="153" t="s">
        <v>116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75">
        <v>26</v>
      </c>
      <c r="B80" s="176" t="s">
        <v>186</v>
      </c>
      <c r="C80" s="186" t="s">
        <v>187</v>
      </c>
      <c r="D80" s="177" t="s">
        <v>168</v>
      </c>
      <c r="E80" s="178">
        <v>5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2.7E-4</v>
      </c>
      <c r="O80" s="180">
        <f>ROUND(E80*N80,2)</f>
        <v>0</v>
      </c>
      <c r="P80" s="180">
        <v>0</v>
      </c>
      <c r="Q80" s="180">
        <f>ROUND(E80*P80,2)</f>
        <v>0</v>
      </c>
      <c r="R80" s="180" t="s">
        <v>169</v>
      </c>
      <c r="S80" s="180" t="s">
        <v>111</v>
      </c>
      <c r="T80" s="181" t="s">
        <v>111</v>
      </c>
      <c r="U80" s="163">
        <v>0.33300000000000002</v>
      </c>
      <c r="V80" s="163">
        <f>ROUND(E80*U80,2)</f>
        <v>1.67</v>
      </c>
      <c r="W80" s="163"/>
      <c r="X80" s="163" t="s">
        <v>112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113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255" t="s">
        <v>188</v>
      </c>
      <c r="D81" s="256"/>
      <c r="E81" s="256"/>
      <c r="F81" s="256"/>
      <c r="G81" s="256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53"/>
      <c r="Z81" s="153"/>
      <c r="AA81" s="153"/>
      <c r="AB81" s="153"/>
      <c r="AC81" s="153"/>
      <c r="AD81" s="153"/>
      <c r="AE81" s="153"/>
      <c r="AF81" s="153"/>
      <c r="AG81" s="153" t="s">
        <v>150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53"/>
      <c r="D82" s="254"/>
      <c r="E82" s="254"/>
      <c r="F82" s="254"/>
      <c r="G82" s="254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3"/>
      <c r="Z82" s="153"/>
      <c r="AA82" s="153"/>
      <c r="AB82" s="153"/>
      <c r="AC82" s="153"/>
      <c r="AD82" s="153"/>
      <c r="AE82" s="153"/>
      <c r="AF82" s="153"/>
      <c r="AG82" s="153" t="s">
        <v>116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5">
        <v>27</v>
      </c>
      <c r="B83" s="176" t="s">
        <v>189</v>
      </c>
      <c r="C83" s="186" t="s">
        <v>190</v>
      </c>
      <c r="D83" s="177" t="s">
        <v>162</v>
      </c>
      <c r="E83" s="178">
        <v>1951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 t="s">
        <v>169</v>
      </c>
      <c r="S83" s="180" t="s">
        <v>111</v>
      </c>
      <c r="T83" s="181" t="s">
        <v>111</v>
      </c>
      <c r="U83" s="163">
        <v>4.8000000000000001E-2</v>
      </c>
      <c r="V83" s="163">
        <f>ROUND(E83*U83,2)</f>
        <v>93.65</v>
      </c>
      <c r="W83" s="163"/>
      <c r="X83" s="163" t="s">
        <v>112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113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49"/>
      <c r="D84" s="250"/>
      <c r="E84" s="250"/>
      <c r="F84" s="250"/>
      <c r="G84" s="250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3"/>
      <c r="Z84" s="153"/>
      <c r="AA84" s="153"/>
      <c r="AB84" s="153"/>
      <c r="AC84" s="153"/>
      <c r="AD84" s="153"/>
      <c r="AE84" s="153"/>
      <c r="AF84" s="153"/>
      <c r="AG84" s="153" t="s">
        <v>116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75">
        <v>28</v>
      </c>
      <c r="B85" s="176" t="s">
        <v>191</v>
      </c>
      <c r="C85" s="186" t="s">
        <v>192</v>
      </c>
      <c r="D85" s="177" t="s">
        <v>162</v>
      </c>
      <c r="E85" s="178">
        <v>50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 t="s">
        <v>169</v>
      </c>
      <c r="S85" s="180" t="s">
        <v>111</v>
      </c>
      <c r="T85" s="181" t="s">
        <v>111</v>
      </c>
      <c r="U85" s="163">
        <v>5.8999999999999997E-2</v>
      </c>
      <c r="V85" s="163">
        <f>ROUND(E85*U85,2)</f>
        <v>2.95</v>
      </c>
      <c r="W85" s="163"/>
      <c r="X85" s="163" t="s">
        <v>112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113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249"/>
      <c r="D86" s="250"/>
      <c r="E86" s="250"/>
      <c r="F86" s="250"/>
      <c r="G86" s="250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53"/>
      <c r="Z86" s="153"/>
      <c r="AA86" s="153"/>
      <c r="AB86" s="153"/>
      <c r="AC86" s="153"/>
      <c r="AD86" s="153"/>
      <c r="AE86" s="153"/>
      <c r="AF86" s="153"/>
      <c r="AG86" s="153" t="s">
        <v>116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5">
        <v>29</v>
      </c>
      <c r="B87" s="176" t="s">
        <v>193</v>
      </c>
      <c r="C87" s="186" t="s">
        <v>194</v>
      </c>
      <c r="D87" s="177" t="s">
        <v>168</v>
      </c>
      <c r="E87" s="178">
        <v>55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5.0200000000000002E-2</v>
      </c>
      <c r="O87" s="180">
        <f>ROUND(E87*N87,2)</f>
        <v>2.76</v>
      </c>
      <c r="P87" s="180">
        <v>0</v>
      </c>
      <c r="Q87" s="180">
        <f>ROUND(E87*P87,2)</f>
        <v>0</v>
      </c>
      <c r="R87" s="180"/>
      <c r="S87" s="180" t="s">
        <v>195</v>
      </c>
      <c r="T87" s="181" t="s">
        <v>196</v>
      </c>
      <c r="U87" s="163">
        <v>0.77</v>
      </c>
      <c r="V87" s="163">
        <f>ROUND(E87*U87,2)</f>
        <v>42.35</v>
      </c>
      <c r="W87" s="163"/>
      <c r="X87" s="163" t="s">
        <v>112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113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249"/>
      <c r="D88" s="250"/>
      <c r="E88" s="250"/>
      <c r="F88" s="250"/>
      <c r="G88" s="250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53"/>
      <c r="Z88" s="153"/>
      <c r="AA88" s="153"/>
      <c r="AB88" s="153"/>
      <c r="AC88" s="153"/>
      <c r="AD88" s="153"/>
      <c r="AE88" s="153"/>
      <c r="AF88" s="153"/>
      <c r="AG88" s="153" t="s">
        <v>116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5">
        <v>30</v>
      </c>
      <c r="B89" s="176" t="s">
        <v>197</v>
      </c>
      <c r="C89" s="186" t="s">
        <v>198</v>
      </c>
      <c r="D89" s="177" t="s">
        <v>168</v>
      </c>
      <c r="E89" s="178">
        <v>39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5.0000000000000002E-5</v>
      </c>
      <c r="O89" s="180">
        <f>ROUND(E89*N89,2)</f>
        <v>0</v>
      </c>
      <c r="P89" s="180">
        <v>0</v>
      </c>
      <c r="Q89" s="180">
        <f>ROUND(E89*P89,2)</f>
        <v>0</v>
      </c>
      <c r="R89" s="180"/>
      <c r="S89" s="180" t="s">
        <v>195</v>
      </c>
      <c r="T89" s="181" t="s">
        <v>111</v>
      </c>
      <c r="U89" s="163">
        <v>0.5</v>
      </c>
      <c r="V89" s="163">
        <f>ROUND(E89*U89,2)</f>
        <v>19.5</v>
      </c>
      <c r="W89" s="163"/>
      <c r="X89" s="163" t="s">
        <v>112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113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60"/>
      <c r="B90" s="161"/>
      <c r="C90" s="255" t="s">
        <v>199</v>
      </c>
      <c r="D90" s="256"/>
      <c r="E90" s="256"/>
      <c r="F90" s="256"/>
      <c r="G90" s="256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53"/>
      <c r="Z90" s="153"/>
      <c r="AA90" s="153"/>
      <c r="AB90" s="153"/>
      <c r="AC90" s="153"/>
      <c r="AD90" s="153"/>
      <c r="AE90" s="153"/>
      <c r="AF90" s="153"/>
      <c r="AG90" s="153" t="s">
        <v>150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82" t="str">
        <f>C90</f>
        <v>Protipožární manžeta např. HILTI CP 643N pro těsnění prostupů plastového potrubí v požárně dělících konstrukcích (dle PBŘ) nebo rovnocenný.</v>
      </c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253"/>
      <c r="D91" s="254"/>
      <c r="E91" s="254"/>
      <c r="F91" s="254"/>
      <c r="G91" s="254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53"/>
      <c r="Z91" s="153"/>
      <c r="AA91" s="153"/>
      <c r="AB91" s="153"/>
      <c r="AC91" s="153"/>
      <c r="AD91" s="153"/>
      <c r="AE91" s="153"/>
      <c r="AF91" s="153"/>
      <c r="AG91" s="153" t="s">
        <v>116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5">
        <v>31</v>
      </c>
      <c r="B92" s="176" t="s">
        <v>200</v>
      </c>
      <c r="C92" s="186" t="s">
        <v>201</v>
      </c>
      <c r="D92" s="177" t="s">
        <v>168</v>
      </c>
      <c r="E92" s="178">
        <v>43</v>
      </c>
      <c r="F92" s="179"/>
      <c r="G92" s="180">
        <f>ROUND(E92*F92,2)</f>
        <v>0</v>
      </c>
      <c r="H92" s="179"/>
      <c r="I92" s="180">
        <f>ROUND(E92*H92,2)</f>
        <v>0</v>
      </c>
      <c r="J92" s="179"/>
      <c r="K92" s="180">
        <f>ROUND(E92*J92,2)</f>
        <v>0</v>
      </c>
      <c r="L92" s="180">
        <v>21</v>
      </c>
      <c r="M92" s="180">
        <f>G92*(1+L92/100)</f>
        <v>0</v>
      </c>
      <c r="N92" s="180">
        <v>5.0000000000000002E-5</v>
      </c>
      <c r="O92" s="180">
        <f>ROUND(E92*N92,2)</f>
        <v>0</v>
      </c>
      <c r="P92" s="180">
        <v>0</v>
      </c>
      <c r="Q92" s="180">
        <f>ROUND(E92*P92,2)</f>
        <v>0</v>
      </c>
      <c r="R92" s="180"/>
      <c r="S92" s="180" t="s">
        <v>195</v>
      </c>
      <c r="T92" s="181" t="s">
        <v>111</v>
      </c>
      <c r="U92" s="163">
        <v>0.5</v>
      </c>
      <c r="V92" s="163">
        <f>ROUND(E92*U92,2)</f>
        <v>21.5</v>
      </c>
      <c r="W92" s="163"/>
      <c r="X92" s="163" t="s">
        <v>112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113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60"/>
      <c r="B93" s="161"/>
      <c r="C93" s="255" t="s">
        <v>199</v>
      </c>
      <c r="D93" s="256"/>
      <c r="E93" s="256"/>
      <c r="F93" s="256"/>
      <c r="G93" s="256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53"/>
      <c r="Z93" s="153"/>
      <c r="AA93" s="153"/>
      <c r="AB93" s="153"/>
      <c r="AC93" s="153"/>
      <c r="AD93" s="153"/>
      <c r="AE93" s="153"/>
      <c r="AF93" s="153"/>
      <c r="AG93" s="153" t="s">
        <v>150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82" t="str">
        <f>C93</f>
        <v>Protipožární manžeta např. HILTI CP 643N pro těsnění prostupů plastového potrubí v požárně dělících konstrukcích (dle PBŘ) nebo rovnocenný.</v>
      </c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253"/>
      <c r="D94" s="254"/>
      <c r="E94" s="254"/>
      <c r="F94" s="254"/>
      <c r="G94" s="254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53"/>
      <c r="Z94" s="153"/>
      <c r="AA94" s="153"/>
      <c r="AB94" s="153"/>
      <c r="AC94" s="153"/>
      <c r="AD94" s="153"/>
      <c r="AE94" s="153"/>
      <c r="AF94" s="153"/>
      <c r="AG94" s="153" t="s">
        <v>116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5">
        <v>32</v>
      </c>
      <c r="B95" s="176" t="s">
        <v>202</v>
      </c>
      <c r="C95" s="186" t="s">
        <v>203</v>
      </c>
      <c r="D95" s="177" t="s">
        <v>168</v>
      </c>
      <c r="E95" s="178">
        <v>85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80">
        <v>5.0000000000000002E-5</v>
      </c>
      <c r="O95" s="180">
        <f>ROUND(E95*N95,2)</f>
        <v>0</v>
      </c>
      <c r="P95" s="180">
        <v>0</v>
      </c>
      <c r="Q95" s="180">
        <f>ROUND(E95*P95,2)</f>
        <v>0</v>
      </c>
      <c r="R95" s="180"/>
      <c r="S95" s="180" t="s">
        <v>195</v>
      </c>
      <c r="T95" s="181" t="s">
        <v>111</v>
      </c>
      <c r="U95" s="163">
        <v>0.55000000000000004</v>
      </c>
      <c r="V95" s="163">
        <f>ROUND(E95*U95,2)</f>
        <v>46.75</v>
      </c>
      <c r="W95" s="163"/>
      <c r="X95" s="163" t="s">
        <v>112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113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60"/>
      <c r="B96" s="161"/>
      <c r="C96" s="255" t="s">
        <v>199</v>
      </c>
      <c r="D96" s="256"/>
      <c r="E96" s="256"/>
      <c r="F96" s="256"/>
      <c r="G96" s="256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53"/>
      <c r="Z96" s="153"/>
      <c r="AA96" s="153"/>
      <c r="AB96" s="153"/>
      <c r="AC96" s="153"/>
      <c r="AD96" s="153"/>
      <c r="AE96" s="153"/>
      <c r="AF96" s="153"/>
      <c r="AG96" s="153" t="s">
        <v>150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82" t="str">
        <f>C96</f>
        <v>Protipožární manžeta např. HILTI CP 643N pro těsnění prostupů plastového potrubí v požárně dělících konstrukcích (dle PBŘ) nebo rovnocenný.</v>
      </c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253"/>
      <c r="D97" s="254"/>
      <c r="E97" s="254"/>
      <c r="F97" s="254"/>
      <c r="G97" s="254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3"/>
      <c r="Z97" s="153"/>
      <c r="AA97" s="153"/>
      <c r="AB97" s="153"/>
      <c r="AC97" s="153"/>
      <c r="AD97" s="153"/>
      <c r="AE97" s="153"/>
      <c r="AF97" s="153"/>
      <c r="AG97" s="153" t="s">
        <v>116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5">
        <v>33</v>
      </c>
      <c r="B98" s="176" t="s">
        <v>204</v>
      </c>
      <c r="C98" s="186" t="s">
        <v>205</v>
      </c>
      <c r="D98" s="177" t="s">
        <v>206</v>
      </c>
      <c r="E98" s="178">
        <v>112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0</v>
      </c>
      <c r="O98" s="180">
        <f>ROUND(E98*N98,2)</f>
        <v>0</v>
      </c>
      <c r="P98" s="180">
        <v>0</v>
      </c>
      <c r="Q98" s="180">
        <f>ROUND(E98*P98,2)</f>
        <v>0</v>
      </c>
      <c r="R98" s="180"/>
      <c r="S98" s="180" t="s">
        <v>195</v>
      </c>
      <c r="T98" s="181" t="s">
        <v>196</v>
      </c>
      <c r="U98" s="163">
        <v>0</v>
      </c>
      <c r="V98" s="163">
        <f>ROUND(E98*U98,2)</f>
        <v>0</v>
      </c>
      <c r="W98" s="163"/>
      <c r="X98" s="163" t="s">
        <v>112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113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60"/>
      <c r="B99" s="161"/>
      <c r="C99" s="255" t="s">
        <v>207</v>
      </c>
      <c r="D99" s="256"/>
      <c r="E99" s="256"/>
      <c r="F99" s="256"/>
      <c r="G99" s="256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3"/>
      <c r="Z99" s="153"/>
      <c r="AA99" s="153"/>
      <c r="AB99" s="153"/>
      <c r="AC99" s="153"/>
      <c r="AD99" s="153"/>
      <c r="AE99" s="153"/>
      <c r="AF99" s="153"/>
      <c r="AG99" s="153" t="s">
        <v>150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82" t="str">
        <f>C99</f>
        <v>Izolace potrubí na střeše proti zamrznutí izolačními trubicemi s povrchovou úpravou např. K-FLEX AL CLAD , pouzdro tl. 19 mm pro hrdlové potrubí  nebo rovnocenný.</v>
      </c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53"/>
      <c r="D100" s="254"/>
      <c r="E100" s="254"/>
      <c r="F100" s="254"/>
      <c r="G100" s="254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116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5">
        <v>34</v>
      </c>
      <c r="B101" s="176" t="s">
        <v>208</v>
      </c>
      <c r="C101" s="186" t="s">
        <v>209</v>
      </c>
      <c r="D101" s="177" t="s">
        <v>206</v>
      </c>
      <c r="E101" s="178">
        <v>30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 t="s">
        <v>195</v>
      </c>
      <c r="T101" s="181" t="s">
        <v>196</v>
      </c>
      <c r="U101" s="163">
        <v>0</v>
      </c>
      <c r="V101" s="163">
        <f>ROUND(E101*U101,2)</f>
        <v>0</v>
      </c>
      <c r="W101" s="163"/>
      <c r="X101" s="163" t="s">
        <v>112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113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60"/>
      <c r="B102" s="161"/>
      <c r="C102" s="255" t="s">
        <v>210</v>
      </c>
      <c r="D102" s="256"/>
      <c r="E102" s="256"/>
      <c r="F102" s="256"/>
      <c r="G102" s="256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150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82" t="str">
        <f>C102</f>
        <v>Izolace potrubí na střeše proti zamrznutí izolačními trubicemi s povrchovou úpravou např. K-FLEX AL CLAD , pouzdro tl. 19 mm pro hrdlové potrubí nebo rovnocenný.</v>
      </c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253"/>
      <c r="D103" s="254"/>
      <c r="E103" s="254"/>
      <c r="F103" s="254"/>
      <c r="G103" s="254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116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75">
        <v>35</v>
      </c>
      <c r="B104" s="176" t="s">
        <v>211</v>
      </c>
      <c r="C104" s="186" t="s">
        <v>212</v>
      </c>
      <c r="D104" s="177" t="s">
        <v>206</v>
      </c>
      <c r="E104" s="178">
        <v>42</v>
      </c>
      <c r="F104" s="179"/>
      <c r="G104" s="180">
        <f>ROUND(E104*F104,2)</f>
        <v>0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0</v>
      </c>
      <c r="N104" s="180">
        <v>0</v>
      </c>
      <c r="O104" s="180">
        <f>ROUND(E104*N104,2)</f>
        <v>0</v>
      </c>
      <c r="P104" s="180">
        <v>0</v>
      </c>
      <c r="Q104" s="180">
        <f>ROUND(E104*P104,2)</f>
        <v>0</v>
      </c>
      <c r="R104" s="180"/>
      <c r="S104" s="180" t="s">
        <v>195</v>
      </c>
      <c r="T104" s="181" t="s">
        <v>196</v>
      </c>
      <c r="U104" s="163">
        <v>0</v>
      </c>
      <c r="V104" s="163">
        <f>ROUND(E104*U104,2)</f>
        <v>0</v>
      </c>
      <c r="W104" s="163"/>
      <c r="X104" s="163" t="s">
        <v>112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113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60"/>
      <c r="B105" s="161"/>
      <c r="C105" s="255" t="s">
        <v>213</v>
      </c>
      <c r="D105" s="256"/>
      <c r="E105" s="256"/>
      <c r="F105" s="256"/>
      <c r="G105" s="256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150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82" t="str">
        <f>C105</f>
        <v>Izolace potrubí na střeše proti zamrznutí izolačními trubicemi s povrchovou úpravou např. K-FLEX AL CLAD , pouzdro tl. 19 mm  pro hrdlové potrubí nebo rovnocenný.</v>
      </c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253"/>
      <c r="D106" s="254"/>
      <c r="E106" s="254"/>
      <c r="F106" s="254"/>
      <c r="G106" s="254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116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5">
        <v>36</v>
      </c>
      <c r="B107" s="176" t="s">
        <v>214</v>
      </c>
      <c r="C107" s="186" t="s">
        <v>215</v>
      </c>
      <c r="D107" s="177" t="s">
        <v>206</v>
      </c>
      <c r="E107" s="178">
        <v>15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195</v>
      </c>
      <c r="T107" s="181" t="s">
        <v>196</v>
      </c>
      <c r="U107" s="163">
        <v>0</v>
      </c>
      <c r="V107" s="163">
        <f>ROUND(E107*U107,2)</f>
        <v>0</v>
      </c>
      <c r="W107" s="163"/>
      <c r="X107" s="163" t="s">
        <v>112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113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55" t="s">
        <v>216</v>
      </c>
      <c r="D108" s="256"/>
      <c r="E108" s="256"/>
      <c r="F108" s="256"/>
      <c r="G108" s="256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150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82" t="str">
        <f>C108</f>
        <v>Izolace potrubí v 1.PP proti zamrznutí izolačními trubicemi např. K-FLEX ST , pouzdro tl. 19 mm pro hrdlové potrubí  nebo rovnocenný.</v>
      </c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253"/>
      <c r="D109" s="254"/>
      <c r="E109" s="254"/>
      <c r="F109" s="254"/>
      <c r="G109" s="254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116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75">
        <v>37</v>
      </c>
      <c r="B110" s="176" t="s">
        <v>217</v>
      </c>
      <c r="C110" s="186" t="s">
        <v>218</v>
      </c>
      <c r="D110" s="177" t="s">
        <v>206</v>
      </c>
      <c r="E110" s="178">
        <v>3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80">
        <v>0</v>
      </c>
      <c r="O110" s="180">
        <f>ROUND(E110*N110,2)</f>
        <v>0</v>
      </c>
      <c r="P110" s="180">
        <v>0</v>
      </c>
      <c r="Q110" s="180">
        <f>ROUND(E110*P110,2)</f>
        <v>0</v>
      </c>
      <c r="R110" s="180"/>
      <c r="S110" s="180" t="s">
        <v>195</v>
      </c>
      <c r="T110" s="181" t="s">
        <v>196</v>
      </c>
      <c r="U110" s="163">
        <v>0</v>
      </c>
      <c r="V110" s="163">
        <f>ROUND(E110*U110,2)</f>
        <v>0</v>
      </c>
      <c r="W110" s="163"/>
      <c r="X110" s="163" t="s">
        <v>112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113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55" t="s">
        <v>219</v>
      </c>
      <c r="D111" s="256"/>
      <c r="E111" s="256"/>
      <c r="F111" s="256"/>
      <c r="G111" s="256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150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82" t="str">
        <f>C111</f>
        <v>Izolace potrubí v 1.PP proti zamrznutí izolačními trubicemi např. K-FLEX ST , pouzdro tl. 19 mm nebo rovnocenný.</v>
      </c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53"/>
      <c r="D112" s="254"/>
      <c r="E112" s="254"/>
      <c r="F112" s="254"/>
      <c r="G112" s="254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116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5">
        <v>38</v>
      </c>
      <c r="B113" s="176" t="s">
        <v>220</v>
      </c>
      <c r="C113" s="186" t="s">
        <v>221</v>
      </c>
      <c r="D113" s="177" t="s">
        <v>206</v>
      </c>
      <c r="E113" s="178">
        <v>18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0</v>
      </c>
      <c r="O113" s="180">
        <f>ROUND(E113*N113,2)</f>
        <v>0</v>
      </c>
      <c r="P113" s="180">
        <v>0</v>
      </c>
      <c r="Q113" s="180">
        <f>ROUND(E113*P113,2)</f>
        <v>0</v>
      </c>
      <c r="R113" s="180"/>
      <c r="S113" s="180" t="s">
        <v>195</v>
      </c>
      <c r="T113" s="181" t="s">
        <v>196</v>
      </c>
      <c r="U113" s="163">
        <v>0</v>
      </c>
      <c r="V113" s="163">
        <f>ROUND(E113*U113,2)</f>
        <v>0</v>
      </c>
      <c r="W113" s="163"/>
      <c r="X113" s="163" t="s">
        <v>112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113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255" t="s">
        <v>222</v>
      </c>
      <c r="D114" s="256"/>
      <c r="E114" s="256"/>
      <c r="F114" s="256"/>
      <c r="G114" s="256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150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82" t="str">
        <f>C114</f>
        <v>Izolace potrubí v 1.PP proti zamrznutí izolačními trubicemi např. K-FLEX ST , pouzdro tl. 19 mm  nebo rovnocenný.</v>
      </c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253"/>
      <c r="D115" s="254"/>
      <c r="E115" s="254"/>
      <c r="F115" s="254"/>
      <c r="G115" s="254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116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75">
        <v>39</v>
      </c>
      <c r="B116" s="176" t="s">
        <v>223</v>
      </c>
      <c r="C116" s="186" t="s">
        <v>224</v>
      </c>
      <c r="D116" s="177" t="s">
        <v>206</v>
      </c>
      <c r="E116" s="178">
        <v>153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195</v>
      </c>
      <c r="T116" s="181" t="s">
        <v>196</v>
      </c>
      <c r="U116" s="163">
        <v>0</v>
      </c>
      <c r="V116" s="163">
        <f>ROUND(E116*U116,2)</f>
        <v>0</v>
      </c>
      <c r="W116" s="163"/>
      <c r="X116" s="163" t="s">
        <v>112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113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255" t="s">
        <v>222</v>
      </c>
      <c r="D117" s="256"/>
      <c r="E117" s="256"/>
      <c r="F117" s="256"/>
      <c r="G117" s="256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150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82" t="str">
        <f>C117</f>
        <v>Izolace potrubí v 1.PP proti zamrznutí izolačními trubicemi např. K-FLEX ST , pouzdro tl. 19 mm  nebo rovnocenný.</v>
      </c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253"/>
      <c r="D118" s="254"/>
      <c r="E118" s="254"/>
      <c r="F118" s="254"/>
      <c r="G118" s="254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116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75">
        <v>40</v>
      </c>
      <c r="B119" s="176" t="s">
        <v>225</v>
      </c>
      <c r="C119" s="186" t="s">
        <v>226</v>
      </c>
      <c r="D119" s="177" t="s">
        <v>206</v>
      </c>
      <c r="E119" s="178">
        <v>149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</v>
      </c>
      <c r="O119" s="180">
        <f>ROUND(E119*N119,2)</f>
        <v>0</v>
      </c>
      <c r="P119" s="180">
        <v>0</v>
      </c>
      <c r="Q119" s="180">
        <f>ROUND(E119*P119,2)</f>
        <v>0</v>
      </c>
      <c r="R119" s="180"/>
      <c r="S119" s="180" t="s">
        <v>195</v>
      </c>
      <c r="T119" s="181" t="s">
        <v>196</v>
      </c>
      <c r="U119" s="163">
        <v>0</v>
      </c>
      <c r="V119" s="163">
        <f>ROUND(E119*U119,2)</f>
        <v>0</v>
      </c>
      <c r="W119" s="163"/>
      <c r="X119" s="163" t="s">
        <v>112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113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255" t="s">
        <v>219</v>
      </c>
      <c r="D120" s="256"/>
      <c r="E120" s="256"/>
      <c r="F120" s="256"/>
      <c r="G120" s="256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150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82" t="str">
        <f>C120</f>
        <v>Izolace potrubí v 1.PP proti zamrznutí izolačními trubicemi např. K-FLEX ST , pouzdro tl. 19 mm nebo rovnocenný.</v>
      </c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253"/>
      <c r="D121" s="254"/>
      <c r="E121" s="254"/>
      <c r="F121" s="254"/>
      <c r="G121" s="254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116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75">
        <v>41</v>
      </c>
      <c r="B122" s="176" t="s">
        <v>227</v>
      </c>
      <c r="C122" s="186" t="s">
        <v>228</v>
      </c>
      <c r="D122" s="177" t="s">
        <v>229</v>
      </c>
      <c r="E122" s="178">
        <v>28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</v>
      </c>
      <c r="O122" s="180">
        <f>ROUND(E122*N122,2)</f>
        <v>0</v>
      </c>
      <c r="P122" s="180">
        <v>0</v>
      </c>
      <c r="Q122" s="180">
        <f>ROUND(E122*P122,2)</f>
        <v>0</v>
      </c>
      <c r="R122" s="180"/>
      <c r="S122" s="180" t="s">
        <v>195</v>
      </c>
      <c r="T122" s="181" t="s">
        <v>196</v>
      </c>
      <c r="U122" s="163">
        <v>0</v>
      </c>
      <c r="V122" s="163">
        <f>ROUND(E122*U122,2)</f>
        <v>0</v>
      </c>
      <c r="W122" s="163"/>
      <c r="X122" s="163" t="s">
        <v>112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113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255" t="s">
        <v>219</v>
      </c>
      <c r="D123" s="256"/>
      <c r="E123" s="256"/>
      <c r="F123" s="256"/>
      <c r="G123" s="256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150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82" t="str">
        <f>C123</f>
        <v>Izolace potrubí v 1.PP proti zamrznutí izolačními trubicemi např. K-FLEX ST , pouzdro tl. 19 mm nebo rovnocenný.</v>
      </c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253"/>
      <c r="D124" s="254"/>
      <c r="E124" s="254"/>
      <c r="F124" s="254"/>
      <c r="G124" s="254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116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75">
        <v>42</v>
      </c>
      <c r="B125" s="176" t="s">
        <v>230</v>
      </c>
      <c r="C125" s="186" t="s">
        <v>231</v>
      </c>
      <c r="D125" s="177" t="s">
        <v>206</v>
      </c>
      <c r="E125" s="178">
        <v>8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195</v>
      </c>
      <c r="T125" s="181" t="s">
        <v>196</v>
      </c>
      <c r="U125" s="163">
        <v>0</v>
      </c>
      <c r="V125" s="163">
        <f>ROUND(E125*U125,2)</f>
        <v>0</v>
      </c>
      <c r="W125" s="163"/>
      <c r="X125" s="163" t="s">
        <v>112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113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60"/>
      <c r="B126" s="161"/>
      <c r="C126" s="255" t="s">
        <v>232</v>
      </c>
      <c r="D126" s="256"/>
      <c r="E126" s="256"/>
      <c r="F126" s="256"/>
      <c r="G126" s="256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150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82" t="str">
        <f>C126</f>
        <v>Nerezové hrdlové potrubí AISI 304, materiál těsnících kroužků FPM včetně tvarovek (potrubí vedené v požárních únikových cestách) např. potrubí Europipe nebo rovnocenný.</v>
      </c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253"/>
      <c r="D127" s="254"/>
      <c r="E127" s="254"/>
      <c r="F127" s="254"/>
      <c r="G127" s="254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116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75">
        <v>43</v>
      </c>
      <c r="B128" s="176" t="s">
        <v>233</v>
      </c>
      <c r="C128" s="186" t="s">
        <v>234</v>
      </c>
      <c r="D128" s="177" t="s">
        <v>206</v>
      </c>
      <c r="E128" s="178">
        <v>5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</v>
      </c>
      <c r="Q128" s="180">
        <f>ROUND(E128*P128,2)</f>
        <v>0</v>
      </c>
      <c r="R128" s="180"/>
      <c r="S128" s="180" t="s">
        <v>195</v>
      </c>
      <c r="T128" s="181" t="s">
        <v>196</v>
      </c>
      <c r="U128" s="163">
        <v>0</v>
      </c>
      <c r="V128" s="163">
        <f>ROUND(E128*U128,2)</f>
        <v>0</v>
      </c>
      <c r="W128" s="163"/>
      <c r="X128" s="163" t="s">
        <v>112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113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ht="22.5" outlineLevel="1" x14ac:dyDescent="0.2">
      <c r="A129" s="160"/>
      <c r="B129" s="161"/>
      <c r="C129" s="255" t="s">
        <v>232</v>
      </c>
      <c r="D129" s="256"/>
      <c r="E129" s="256"/>
      <c r="F129" s="256"/>
      <c r="G129" s="256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150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82" t="str">
        <f>C129</f>
        <v>Nerezové hrdlové potrubí AISI 304, materiál těsnících kroužků FPM včetně tvarovek (potrubí vedené v požárních únikových cestách) např. potrubí Europipe nebo rovnocenný.</v>
      </c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253"/>
      <c r="D130" s="254"/>
      <c r="E130" s="254"/>
      <c r="F130" s="254"/>
      <c r="G130" s="254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116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75">
        <v>44</v>
      </c>
      <c r="B131" s="176" t="s">
        <v>235</v>
      </c>
      <c r="C131" s="186" t="s">
        <v>236</v>
      </c>
      <c r="D131" s="177" t="s">
        <v>206</v>
      </c>
      <c r="E131" s="178">
        <v>4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0</v>
      </c>
      <c r="O131" s="180">
        <f>ROUND(E131*N131,2)</f>
        <v>0</v>
      </c>
      <c r="P131" s="180">
        <v>0</v>
      </c>
      <c r="Q131" s="180">
        <f>ROUND(E131*P131,2)</f>
        <v>0</v>
      </c>
      <c r="R131" s="180"/>
      <c r="S131" s="180" t="s">
        <v>195</v>
      </c>
      <c r="T131" s="181" t="s">
        <v>196</v>
      </c>
      <c r="U131" s="163">
        <v>0</v>
      </c>
      <c r="V131" s="163">
        <f>ROUND(E131*U131,2)</f>
        <v>0</v>
      </c>
      <c r="W131" s="163"/>
      <c r="X131" s="163" t="s">
        <v>112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113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ht="22.5" outlineLevel="1" x14ac:dyDescent="0.2">
      <c r="A132" s="160"/>
      <c r="B132" s="161"/>
      <c r="C132" s="255" t="s">
        <v>232</v>
      </c>
      <c r="D132" s="256"/>
      <c r="E132" s="256"/>
      <c r="F132" s="256"/>
      <c r="G132" s="256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150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82" t="str">
        <f>C132</f>
        <v>Nerezové hrdlové potrubí AISI 304, materiál těsnících kroužků FPM včetně tvarovek (potrubí vedené v požárních únikových cestách) např. potrubí Europipe nebo rovnocenný.</v>
      </c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253"/>
      <c r="D133" s="254"/>
      <c r="E133" s="254"/>
      <c r="F133" s="254"/>
      <c r="G133" s="254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116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5">
        <v>45</v>
      </c>
      <c r="B134" s="176" t="s">
        <v>237</v>
      </c>
      <c r="C134" s="186" t="s">
        <v>238</v>
      </c>
      <c r="D134" s="177" t="s">
        <v>206</v>
      </c>
      <c r="E134" s="178">
        <v>1</v>
      </c>
      <c r="F134" s="179"/>
      <c r="G134" s="180">
        <f>ROUND(E134*F134,2)</f>
        <v>0</v>
      </c>
      <c r="H134" s="179"/>
      <c r="I134" s="180">
        <f>ROUND(E134*H134,2)</f>
        <v>0</v>
      </c>
      <c r="J134" s="179"/>
      <c r="K134" s="180">
        <f>ROUND(E134*J134,2)</f>
        <v>0</v>
      </c>
      <c r="L134" s="180">
        <v>21</v>
      </c>
      <c r="M134" s="180">
        <f>G134*(1+L134/100)</f>
        <v>0</v>
      </c>
      <c r="N134" s="180">
        <v>0</v>
      </c>
      <c r="O134" s="180">
        <f>ROUND(E134*N134,2)</f>
        <v>0</v>
      </c>
      <c r="P134" s="180">
        <v>0</v>
      </c>
      <c r="Q134" s="180">
        <f>ROUND(E134*P134,2)</f>
        <v>0</v>
      </c>
      <c r="R134" s="180"/>
      <c r="S134" s="180" t="s">
        <v>195</v>
      </c>
      <c r="T134" s="181" t="s">
        <v>196</v>
      </c>
      <c r="U134" s="163">
        <v>0</v>
      </c>
      <c r="V134" s="163">
        <f>ROUND(E134*U134,2)</f>
        <v>0</v>
      </c>
      <c r="W134" s="163"/>
      <c r="X134" s="163" t="s">
        <v>112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113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ht="22.5" outlineLevel="1" x14ac:dyDescent="0.2">
      <c r="A135" s="160"/>
      <c r="B135" s="161"/>
      <c r="C135" s="255" t="s">
        <v>232</v>
      </c>
      <c r="D135" s="256"/>
      <c r="E135" s="256"/>
      <c r="F135" s="256"/>
      <c r="G135" s="256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150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82" t="str">
        <f>C135</f>
        <v>Nerezové hrdlové potrubí AISI 304, materiál těsnících kroužků FPM včetně tvarovek (potrubí vedené v požárních únikových cestách) např. potrubí Europipe nebo rovnocenný.</v>
      </c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53"/>
      <c r="D136" s="254"/>
      <c r="E136" s="254"/>
      <c r="F136" s="254"/>
      <c r="G136" s="254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116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75">
        <v>46</v>
      </c>
      <c r="B137" s="176" t="s">
        <v>239</v>
      </c>
      <c r="C137" s="186" t="s">
        <v>240</v>
      </c>
      <c r="D137" s="177" t="s">
        <v>168</v>
      </c>
      <c r="E137" s="178">
        <v>12</v>
      </c>
      <c r="F137" s="179"/>
      <c r="G137" s="180">
        <f>ROUND(E137*F137,2)</f>
        <v>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0</v>
      </c>
      <c r="N137" s="180">
        <v>2.3000000000000001E-4</v>
      </c>
      <c r="O137" s="180">
        <f>ROUND(E137*N137,2)</f>
        <v>0</v>
      </c>
      <c r="P137" s="180">
        <v>0</v>
      </c>
      <c r="Q137" s="180">
        <f>ROUND(E137*P137,2)</f>
        <v>0</v>
      </c>
      <c r="R137" s="180"/>
      <c r="S137" s="180" t="s">
        <v>195</v>
      </c>
      <c r="T137" s="181" t="s">
        <v>111</v>
      </c>
      <c r="U137" s="163">
        <v>0.23699999999999999</v>
      </c>
      <c r="V137" s="163">
        <f>ROUND(E137*U137,2)</f>
        <v>2.84</v>
      </c>
      <c r="W137" s="163"/>
      <c r="X137" s="163" t="s">
        <v>112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113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255" t="s">
        <v>743</v>
      </c>
      <c r="D138" s="256"/>
      <c r="E138" s="256"/>
      <c r="F138" s="256"/>
      <c r="G138" s="256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150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257" t="s">
        <v>241</v>
      </c>
      <c r="D139" s="258"/>
      <c r="E139" s="258"/>
      <c r="F139" s="258"/>
      <c r="G139" s="258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150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253"/>
      <c r="D140" s="254"/>
      <c r="E140" s="254"/>
      <c r="F140" s="254"/>
      <c r="G140" s="254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116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5">
        <v>47</v>
      </c>
      <c r="B141" s="176" t="s">
        <v>242</v>
      </c>
      <c r="C141" s="186" t="s">
        <v>243</v>
      </c>
      <c r="D141" s="177" t="s">
        <v>229</v>
      </c>
      <c r="E141" s="178">
        <v>12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0</v>
      </c>
      <c r="O141" s="180">
        <f>ROUND(E141*N141,2)</f>
        <v>0</v>
      </c>
      <c r="P141" s="180">
        <v>0</v>
      </c>
      <c r="Q141" s="180">
        <f>ROUND(E141*P141,2)</f>
        <v>0</v>
      </c>
      <c r="R141" s="180"/>
      <c r="S141" s="180" t="s">
        <v>195</v>
      </c>
      <c r="T141" s="181" t="s">
        <v>196</v>
      </c>
      <c r="U141" s="163">
        <v>0</v>
      </c>
      <c r="V141" s="163">
        <f>ROUND(E141*U141,2)</f>
        <v>0</v>
      </c>
      <c r="W141" s="163"/>
      <c r="X141" s="163" t="s">
        <v>112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113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49"/>
      <c r="D142" s="250"/>
      <c r="E142" s="250"/>
      <c r="F142" s="250"/>
      <c r="G142" s="250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116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75">
        <v>48</v>
      </c>
      <c r="B143" s="176" t="s">
        <v>244</v>
      </c>
      <c r="C143" s="186" t="s">
        <v>245</v>
      </c>
      <c r="D143" s="177" t="s">
        <v>229</v>
      </c>
      <c r="E143" s="178">
        <v>6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</v>
      </c>
      <c r="O143" s="180">
        <f>ROUND(E143*N143,2)</f>
        <v>0</v>
      </c>
      <c r="P143" s="180">
        <v>0</v>
      </c>
      <c r="Q143" s="180">
        <f>ROUND(E143*P143,2)</f>
        <v>0</v>
      </c>
      <c r="R143" s="180"/>
      <c r="S143" s="180" t="s">
        <v>195</v>
      </c>
      <c r="T143" s="181" t="s">
        <v>196</v>
      </c>
      <c r="U143" s="163">
        <v>0</v>
      </c>
      <c r="V143" s="163">
        <f>ROUND(E143*U143,2)</f>
        <v>0</v>
      </c>
      <c r="W143" s="163"/>
      <c r="X143" s="163" t="s">
        <v>112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113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49"/>
      <c r="D144" s="250"/>
      <c r="E144" s="250"/>
      <c r="F144" s="250"/>
      <c r="G144" s="250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116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75">
        <v>49</v>
      </c>
      <c r="B145" s="176" t="s">
        <v>246</v>
      </c>
      <c r="C145" s="186" t="s">
        <v>247</v>
      </c>
      <c r="D145" s="177" t="s">
        <v>229</v>
      </c>
      <c r="E145" s="178">
        <v>24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21</v>
      </c>
      <c r="M145" s="180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80"/>
      <c r="S145" s="180" t="s">
        <v>195</v>
      </c>
      <c r="T145" s="181" t="s">
        <v>196</v>
      </c>
      <c r="U145" s="163">
        <v>0</v>
      </c>
      <c r="V145" s="163">
        <f>ROUND(E145*U145,2)</f>
        <v>0</v>
      </c>
      <c r="W145" s="163"/>
      <c r="X145" s="163" t="s">
        <v>112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113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60"/>
      <c r="B146" s="161"/>
      <c r="C146" s="249"/>
      <c r="D146" s="250"/>
      <c r="E146" s="250"/>
      <c r="F146" s="250"/>
      <c r="G146" s="250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116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75">
        <v>50</v>
      </c>
      <c r="B147" s="176" t="s">
        <v>248</v>
      </c>
      <c r="C147" s="186" t="s">
        <v>249</v>
      </c>
      <c r="D147" s="177" t="s">
        <v>229</v>
      </c>
      <c r="E147" s="178">
        <v>2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0</v>
      </c>
      <c r="O147" s="180">
        <f>ROUND(E147*N147,2)</f>
        <v>0</v>
      </c>
      <c r="P147" s="180">
        <v>0</v>
      </c>
      <c r="Q147" s="180">
        <f>ROUND(E147*P147,2)</f>
        <v>0</v>
      </c>
      <c r="R147" s="180"/>
      <c r="S147" s="180" t="s">
        <v>195</v>
      </c>
      <c r="T147" s="181" t="s">
        <v>196</v>
      </c>
      <c r="U147" s="163">
        <v>0</v>
      </c>
      <c r="V147" s="163">
        <f>ROUND(E147*U147,2)</f>
        <v>0</v>
      </c>
      <c r="W147" s="163"/>
      <c r="X147" s="163" t="s">
        <v>112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113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249"/>
      <c r="D148" s="250"/>
      <c r="E148" s="250"/>
      <c r="F148" s="250"/>
      <c r="G148" s="250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116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ht="22.5" outlineLevel="1" x14ac:dyDescent="0.2">
      <c r="A149" s="175">
        <v>51</v>
      </c>
      <c r="B149" s="176" t="s">
        <v>250</v>
      </c>
      <c r="C149" s="186" t="s">
        <v>251</v>
      </c>
      <c r="D149" s="177" t="s">
        <v>252</v>
      </c>
      <c r="E149" s="178">
        <v>1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5.7099999999999998E-3</v>
      </c>
      <c r="O149" s="180">
        <f>ROUND(E149*N149,2)</f>
        <v>0.01</v>
      </c>
      <c r="P149" s="180">
        <v>0</v>
      </c>
      <c r="Q149" s="180">
        <f>ROUND(E149*P149,2)</f>
        <v>0</v>
      </c>
      <c r="R149" s="180"/>
      <c r="S149" s="180" t="s">
        <v>195</v>
      </c>
      <c r="T149" s="181" t="s">
        <v>253</v>
      </c>
      <c r="U149" s="163">
        <v>0.5</v>
      </c>
      <c r="V149" s="163">
        <f>ROUND(E149*U149,2)</f>
        <v>0.5</v>
      </c>
      <c r="W149" s="163"/>
      <c r="X149" s="163" t="s">
        <v>112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113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33.75" outlineLevel="1" x14ac:dyDescent="0.2">
      <c r="A150" s="160"/>
      <c r="B150" s="161"/>
      <c r="C150" s="255" t="s">
        <v>254</v>
      </c>
      <c r="D150" s="256"/>
      <c r="E150" s="256"/>
      <c r="F150" s="256"/>
      <c r="G150" s="256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150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82" t="str">
        <f>C150</f>
        <v>Víceúčelové odvodňovací čerpadlo např. Grundfos Unilift CC 7 A1 s plovákem a pákovým ramenem, max.dopravní výška 7m, materiál kompozit, nízká hladina sání 3mm po sundání sacího síta, 230V, 50Hz,příkon 0,38kW, 1,7A, výtlak DN32, zapínací a vypínací hladiny s pákovým ramenem zapínací 211mm, vypínací 89mm (přečerpávání čistící místnost v 1.PP) nebo rovnocenný.</v>
      </c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253"/>
      <c r="D151" s="254"/>
      <c r="E151" s="254"/>
      <c r="F151" s="254"/>
      <c r="G151" s="254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116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5">
        <v>52</v>
      </c>
      <c r="B152" s="176" t="s">
        <v>255</v>
      </c>
      <c r="C152" s="186" t="s">
        <v>256</v>
      </c>
      <c r="D152" s="177" t="s">
        <v>168</v>
      </c>
      <c r="E152" s="178">
        <v>15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8.0000000000000004E-4</v>
      </c>
      <c r="O152" s="180">
        <f>ROUND(E152*N152,2)</f>
        <v>0.01</v>
      </c>
      <c r="P152" s="180">
        <v>0</v>
      </c>
      <c r="Q152" s="180">
        <f>ROUND(E152*P152,2)</f>
        <v>0</v>
      </c>
      <c r="R152" s="180"/>
      <c r="S152" s="180" t="s">
        <v>195</v>
      </c>
      <c r="T152" s="181" t="s">
        <v>196</v>
      </c>
      <c r="U152" s="163">
        <v>0.37</v>
      </c>
      <c r="V152" s="163">
        <f>ROUND(E152*U152,2)</f>
        <v>5.55</v>
      </c>
      <c r="W152" s="163"/>
      <c r="X152" s="163" t="s">
        <v>112</v>
      </c>
      <c r="Y152" s="153"/>
      <c r="Z152" s="153"/>
      <c r="AA152" s="153"/>
      <c r="AB152" s="153"/>
      <c r="AC152" s="153"/>
      <c r="AD152" s="153"/>
      <c r="AE152" s="153"/>
      <c r="AF152" s="153"/>
      <c r="AG152" s="153" t="s">
        <v>113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249"/>
      <c r="D153" s="250"/>
      <c r="E153" s="250"/>
      <c r="F153" s="250"/>
      <c r="G153" s="250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116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75">
        <v>53</v>
      </c>
      <c r="B154" s="176" t="s">
        <v>257</v>
      </c>
      <c r="C154" s="186" t="s">
        <v>258</v>
      </c>
      <c r="D154" s="177" t="s">
        <v>229</v>
      </c>
      <c r="E154" s="178">
        <v>32</v>
      </c>
      <c r="F154" s="179"/>
      <c r="G154" s="180">
        <f>ROUND(E154*F154,2)</f>
        <v>0</v>
      </c>
      <c r="H154" s="179"/>
      <c r="I154" s="180">
        <f>ROUND(E154*H154,2)</f>
        <v>0</v>
      </c>
      <c r="J154" s="179"/>
      <c r="K154" s="180">
        <f>ROUND(E154*J154,2)</f>
        <v>0</v>
      </c>
      <c r="L154" s="180">
        <v>21</v>
      </c>
      <c r="M154" s="180">
        <f>G154*(1+L154/100)</f>
        <v>0</v>
      </c>
      <c r="N154" s="180">
        <v>0</v>
      </c>
      <c r="O154" s="180">
        <f>ROUND(E154*N154,2)</f>
        <v>0</v>
      </c>
      <c r="P154" s="180">
        <v>0</v>
      </c>
      <c r="Q154" s="180">
        <f>ROUND(E154*P154,2)</f>
        <v>0</v>
      </c>
      <c r="R154" s="180"/>
      <c r="S154" s="180" t="s">
        <v>195</v>
      </c>
      <c r="T154" s="181" t="s">
        <v>196</v>
      </c>
      <c r="U154" s="163">
        <v>0</v>
      </c>
      <c r="V154" s="163">
        <f>ROUND(E154*U154,2)</f>
        <v>0</v>
      </c>
      <c r="W154" s="163"/>
      <c r="X154" s="163" t="s">
        <v>112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113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249"/>
      <c r="D155" s="250"/>
      <c r="E155" s="250"/>
      <c r="F155" s="250"/>
      <c r="G155" s="250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116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ht="22.5" outlineLevel="1" x14ac:dyDescent="0.2">
      <c r="A156" s="175">
        <v>54</v>
      </c>
      <c r="B156" s="176" t="s">
        <v>259</v>
      </c>
      <c r="C156" s="186" t="s">
        <v>260</v>
      </c>
      <c r="D156" s="177" t="s">
        <v>229</v>
      </c>
      <c r="E156" s="178">
        <v>125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0</v>
      </c>
      <c r="O156" s="180">
        <f>ROUND(E156*N156,2)</f>
        <v>0</v>
      </c>
      <c r="P156" s="180">
        <v>0</v>
      </c>
      <c r="Q156" s="180">
        <f>ROUND(E156*P156,2)</f>
        <v>0</v>
      </c>
      <c r="R156" s="180"/>
      <c r="S156" s="180" t="s">
        <v>195</v>
      </c>
      <c r="T156" s="181" t="s">
        <v>196</v>
      </c>
      <c r="U156" s="163">
        <v>0</v>
      </c>
      <c r="V156" s="163">
        <f>ROUND(E156*U156,2)</f>
        <v>0</v>
      </c>
      <c r="W156" s="163"/>
      <c r="X156" s="163" t="s">
        <v>112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113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249"/>
      <c r="D157" s="250"/>
      <c r="E157" s="250"/>
      <c r="F157" s="250"/>
      <c r="G157" s="250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116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2.5" outlineLevel="1" x14ac:dyDescent="0.2">
      <c r="A158" s="175">
        <v>55</v>
      </c>
      <c r="B158" s="176" t="s">
        <v>261</v>
      </c>
      <c r="C158" s="186" t="s">
        <v>262</v>
      </c>
      <c r="D158" s="177" t="s">
        <v>229</v>
      </c>
      <c r="E158" s="178">
        <v>2</v>
      </c>
      <c r="F158" s="179"/>
      <c r="G158" s="180">
        <f>ROUND(E158*F158,2)</f>
        <v>0</v>
      </c>
      <c r="H158" s="179"/>
      <c r="I158" s="180">
        <f>ROUND(E158*H158,2)</f>
        <v>0</v>
      </c>
      <c r="J158" s="179"/>
      <c r="K158" s="180">
        <f>ROUND(E158*J158,2)</f>
        <v>0</v>
      </c>
      <c r="L158" s="180">
        <v>21</v>
      </c>
      <c r="M158" s="180">
        <f>G158*(1+L158/100)</f>
        <v>0</v>
      </c>
      <c r="N158" s="180">
        <v>0</v>
      </c>
      <c r="O158" s="180">
        <f>ROUND(E158*N158,2)</f>
        <v>0</v>
      </c>
      <c r="P158" s="180">
        <v>0</v>
      </c>
      <c r="Q158" s="180">
        <f>ROUND(E158*P158,2)</f>
        <v>0</v>
      </c>
      <c r="R158" s="180"/>
      <c r="S158" s="180" t="s">
        <v>195</v>
      </c>
      <c r="T158" s="181" t="s">
        <v>196</v>
      </c>
      <c r="U158" s="163">
        <v>0</v>
      </c>
      <c r="V158" s="163">
        <f>ROUND(E158*U158,2)</f>
        <v>0</v>
      </c>
      <c r="W158" s="163"/>
      <c r="X158" s="163" t="s">
        <v>112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113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249"/>
      <c r="D159" s="250"/>
      <c r="E159" s="250"/>
      <c r="F159" s="250"/>
      <c r="G159" s="250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116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22.5" outlineLevel="1" x14ac:dyDescent="0.2">
      <c r="A160" s="175">
        <v>56</v>
      </c>
      <c r="B160" s="176" t="s">
        <v>263</v>
      </c>
      <c r="C160" s="186" t="s">
        <v>264</v>
      </c>
      <c r="D160" s="177" t="s">
        <v>168</v>
      </c>
      <c r="E160" s="178">
        <v>1</v>
      </c>
      <c r="F160" s="179"/>
      <c r="G160" s="180">
        <f>ROUND(E160*F160,2)</f>
        <v>0</v>
      </c>
      <c r="H160" s="179"/>
      <c r="I160" s="180">
        <f>ROUND(E160*H160,2)</f>
        <v>0</v>
      </c>
      <c r="J160" s="179"/>
      <c r="K160" s="180">
        <f>ROUND(E160*J160,2)</f>
        <v>0</v>
      </c>
      <c r="L160" s="180">
        <v>21</v>
      </c>
      <c r="M160" s="180">
        <f>G160*(1+L160/100)</f>
        <v>0</v>
      </c>
      <c r="N160" s="180">
        <v>1.6</v>
      </c>
      <c r="O160" s="180">
        <f>ROUND(E160*N160,2)</f>
        <v>1.6</v>
      </c>
      <c r="P160" s="180">
        <v>0</v>
      </c>
      <c r="Q160" s="180">
        <f>ROUND(E160*P160,2)</f>
        <v>0</v>
      </c>
      <c r="R160" s="180"/>
      <c r="S160" s="180" t="s">
        <v>195</v>
      </c>
      <c r="T160" s="181" t="s">
        <v>196</v>
      </c>
      <c r="U160" s="163">
        <v>0</v>
      </c>
      <c r="V160" s="163">
        <f>ROUND(E160*U160,2)</f>
        <v>0</v>
      </c>
      <c r="W160" s="163"/>
      <c r="X160" s="163" t="s">
        <v>112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113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249"/>
      <c r="D161" s="250"/>
      <c r="E161" s="250"/>
      <c r="F161" s="250"/>
      <c r="G161" s="250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116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75">
        <v>57</v>
      </c>
      <c r="B162" s="176" t="s">
        <v>265</v>
      </c>
      <c r="C162" s="186" t="s">
        <v>266</v>
      </c>
      <c r="D162" s="177" t="s">
        <v>168</v>
      </c>
      <c r="E162" s="178">
        <v>1</v>
      </c>
      <c r="F162" s="179"/>
      <c r="G162" s="180">
        <f>ROUND(E162*F162,2)</f>
        <v>0</v>
      </c>
      <c r="H162" s="179"/>
      <c r="I162" s="180">
        <f>ROUND(E162*H162,2)</f>
        <v>0</v>
      </c>
      <c r="J162" s="179"/>
      <c r="K162" s="180">
        <f>ROUND(E162*J162,2)</f>
        <v>0</v>
      </c>
      <c r="L162" s="180">
        <v>21</v>
      </c>
      <c r="M162" s="180">
        <f>G162*(1+L162/100)</f>
        <v>0</v>
      </c>
      <c r="N162" s="180">
        <v>6.8000000000000005E-2</v>
      </c>
      <c r="O162" s="180">
        <f>ROUND(E162*N162,2)</f>
        <v>7.0000000000000007E-2</v>
      </c>
      <c r="P162" s="180">
        <v>0</v>
      </c>
      <c r="Q162" s="180">
        <f>ROUND(E162*P162,2)</f>
        <v>0</v>
      </c>
      <c r="R162" s="180"/>
      <c r="S162" s="180" t="s">
        <v>195</v>
      </c>
      <c r="T162" s="181" t="s">
        <v>196</v>
      </c>
      <c r="U162" s="163">
        <v>0</v>
      </c>
      <c r="V162" s="163">
        <f>ROUND(E162*U162,2)</f>
        <v>0</v>
      </c>
      <c r="W162" s="163"/>
      <c r="X162" s="163" t="s">
        <v>112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113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249"/>
      <c r="D163" s="250"/>
      <c r="E163" s="250"/>
      <c r="F163" s="250"/>
      <c r="G163" s="250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116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5">
        <v>58</v>
      </c>
      <c r="B164" s="176" t="s">
        <v>267</v>
      </c>
      <c r="C164" s="186" t="s">
        <v>268</v>
      </c>
      <c r="D164" s="177" t="s">
        <v>168</v>
      </c>
      <c r="E164" s="178">
        <v>1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8.7999999999999995E-2</v>
      </c>
      <c r="O164" s="180">
        <f>ROUND(E164*N164,2)</f>
        <v>0.09</v>
      </c>
      <c r="P164" s="180">
        <v>0</v>
      </c>
      <c r="Q164" s="180">
        <f>ROUND(E164*P164,2)</f>
        <v>0</v>
      </c>
      <c r="R164" s="180"/>
      <c r="S164" s="180" t="s">
        <v>195</v>
      </c>
      <c r="T164" s="181" t="s">
        <v>196</v>
      </c>
      <c r="U164" s="163">
        <v>0</v>
      </c>
      <c r="V164" s="163">
        <f>ROUND(E164*U164,2)</f>
        <v>0</v>
      </c>
      <c r="W164" s="163"/>
      <c r="X164" s="163" t="s">
        <v>112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113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249"/>
      <c r="D165" s="250"/>
      <c r="E165" s="250"/>
      <c r="F165" s="250"/>
      <c r="G165" s="250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116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5">
        <v>59</v>
      </c>
      <c r="B166" s="176" t="s">
        <v>269</v>
      </c>
      <c r="C166" s="186" t="s">
        <v>270</v>
      </c>
      <c r="D166" s="177" t="s">
        <v>168</v>
      </c>
      <c r="E166" s="178">
        <v>1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80">
        <v>9.2100000000000001E-2</v>
      </c>
      <c r="O166" s="180">
        <f>ROUND(E166*N166,2)</f>
        <v>0.09</v>
      </c>
      <c r="P166" s="180">
        <v>0</v>
      </c>
      <c r="Q166" s="180">
        <f>ROUND(E166*P166,2)</f>
        <v>0</v>
      </c>
      <c r="R166" s="180"/>
      <c r="S166" s="180" t="s">
        <v>195</v>
      </c>
      <c r="T166" s="181" t="s">
        <v>111</v>
      </c>
      <c r="U166" s="163">
        <v>2.8769999999999998</v>
      </c>
      <c r="V166" s="163">
        <f>ROUND(E166*U166,2)</f>
        <v>2.88</v>
      </c>
      <c r="W166" s="163"/>
      <c r="X166" s="163" t="s">
        <v>112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113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249"/>
      <c r="D167" s="250"/>
      <c r="E167" s="250"/>
      <c r="F167" s="250"/>
      <c r="G167" s="250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116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75">
        <v>60</v>
      </c>
      <c r="B168" s="176" t="s">
        <v>271</v>
      </c>
      <c r="C168" s="186" t="s">
        <v>272</v>
      </c>
      <c r="D168" s="177" t="s">
        <v>162</v>
      </c>
      <c r="E168" s="178">
        <v>7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2.0999999999999999E-3</v>
      </c>
      <c r="O168" s="180">
        <f>ROUND(E168*N168,2)</f>
        <v>0.01</v>
      </c>
      <c r="P168" s="180">
        <v>0</v>
      </c>
      <c r="Q168" s="180">
        <f>ROUND(E168*P168,2)</f>
        <v>0</v>
      </c>
      <c r="R168" s="180"/>
      <c r="S168" s="180" t="s">
        <v>195</v>
      </c>
      <c r="T168" s="181" t="s">
        <v>111</v>
      </c>
      <c r="U168" s="163">
        <v>0.8</v>
      </c>
      <c r="V168" s="163">
        <f>ROUND(E168*U168,2)</f>
        <v>5.6</v>
      </c>
      <c r="W168" s="163"/>
      <c r="X168" s="163" t="s">
        <v>112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113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255" t="s">
        <v>273</v>
      </c>
      <c r="D169" s="256"/>
      <c r="E169" s="256"/>
      <c r="F169" s="256"/>
      <c r="G169" s="256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150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253"/>
      <c r="D170" s="254"/>
      <c r="E170" s="254"/>
      <c r="F170" s="254"/>
      <c r="G170" s="254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116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75">
        <v>61</v>
      </c>
      <c r="B171" s="176" t="s">
        <v>274</v>
      </c>
      <c r="C171" s="186" t="s">
        <v>275</v>
      </c>
      <c r="D171" s="177" t="s">
        <v>162</v>
      </c>
      <c r="E171" s="178">
        <v>8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80">
        <v>2.5200000000000001E-3</v>
      </c>
      <c r="O171" s="180">
        <f>ROUND(E171*N171,2)</f>
        <v>0.02</v>
      </c>
      <c r="P171" s="180">
        <v>0</v>
      </c>
      <c r="Q171" s="180">
        <f>ROUND(E171*P171,2)</f>
        <v>0</v>
      </c>
      <c r="R171" s="180"/>
      <c r="S171" s="180" t="s">
        <v>195</v>
      </c>
      <c r="T171" s="181" t="s">
        <v>111</v>
      </c>
      <c r="U171" s="163">
        <v>0.8</v>
      </c>
      <c r="V171" s="163">
        <f>ROUND(E171*U171,2)</f>
        <v>6.4</v>
      </c>
      <c r="W171" s="163"/>
      <c r="X171" s="163" t="s">
        <v>112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113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255" t="s">
        <v>273</v>
      </c>
      <c r="D172" s="256"/>
      <c r="E172" s="256"/>
      <c r="F172" s="256"/>
      <c r="G172" s="256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150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253"/>
      <c r="D173" s="254"/>
      <c r="E173" s="254"/>
      <c r="F173" s="254"/>
      <c r="G173" s="254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116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75">
        <v>62</v>
      </c>
      <c r="B174" s="176" t="s">
        <v>276</v>
      </c>
      <c r="C174" s="186" t="s">
        <v>277</v>
      </c>
      <c r="D174" s="177" t="s">
        <v>162</v>
      </c>
      <c r="E174" s="178">
        <v>25</v>
      </c>
      <c r="F174" s="179"/>
      <c r="G174" s="180">
        <f>ROUND(E174*F174,2)</f>
        <v>0</v>
      </c>
      <c r="H174" s="179"/>
      <c r="I174" s="180">
        <f>ROUND(E174*H174,2)</f>
        <v>0</v>
      </c>
      <c r="J174" s="179"/>
      <c r="K174" s="180">
        <f>ROUND(E174*J174,2)</f>
        <v>0</v>
      </c>
      <c r="L174" s="180">
        <v>21</v>
      </c>
      <c r="M174" s="180">
        <f>G174*(1+L174/100)</f>
        <v>0</v>
      </c>
      <c r="N174" s="180">
        <v>3.5699999999999998E-3</v>
      </c>
      <c r="O174" s="180">
        <f>ROUND(E174*N174,2)</f>
        <v>0.09</v>
      </c>
      <c r="P174" s="180">
        <v>0</v>
      </c>
      <c r="Q174" s="180">
        <f>ROUND(E174*P174,2)</f>
        <v>0</v>
      </c>
      <c r="R174" s="180"/>
      <c r="S174" s="180" t="s">
        <v>195</v>
      </c>
      <c r="T174" s="181" t="s">
        <v>111</v>
      </c>
      <c r="U174" s="163">
        <v>0.55000000000000004</v>
      </c>
      <c r="V174" s="163">
        <f>ROUND(E174*U174,2)</f>
        <v>13.75</v>
      </c>
      <c r="W174" s="163"/>
      <c r="X174" s="163" t="s">
        <v>112</v>
      </c>
      <c r="Y174" s="153"/>
      <c r="Z174" s="153"/>
      <c r="AA174" s="153"/>
      <c r="AB174" s="153"/>
      <c r="AC174" s="153"/>
      <c r="AD174" s="153"/>
      <c r="AE174" s="153"/>
      <c r="AF174" s="153"/>
      <c r="AG174" s="153" t="s">
        <v>113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255" t="s">
        <v>273</v>
      </c>
      <c r="D175" s="256"/>
      <c r="E175" s="256"/>
      <c r="F175" s="256"/>
      <c r="G175" s="256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150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253"/>
      <c r="D176" s="254"/>
      <c r="E176" s="254"/>
      <c r="F176" s="254"/>
      <c r="G176" s="254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116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75">
        <v>63</v>
      </c>
      <c r="B177" s="176" t="s">
        <v>278</v>
      </c>
      <c r="C177" s="186" t="s">
        <v>279</v>
      </c>
      <c r="D177" s="177" t="s">
        <v>162</v>
      </c>
      <c r="E177" s="178">
        <v>597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4.0999999999999999E-4</v>
      </c>
      <c r="O177" s="180">
        <f>ROUND(E177*N177,2)</f>
        <v>0.24</v>
      </c>
      <c r="P177" s="180">
        <v>0</v>
      </c>
      <c r="Q177" s="180">
        <f>ROUND(E177*P177,2)</f>
        <v>0</v>
      </c>
      <c r="R177" s="180"/>
      <c r="S177" s="180" t="s">
        <v>195</v>
      </c>
      <c r="T177" s="181" t="s">
        <v>111</v>
      </c>
      <c r="U177" s="163">
        <v>0.32</v>
      </c>
      <c r="V177" s="163">
        <f>ROUND(E177*U177,2)</f>
        <v>191.04</v>
      </c>
      <c r="W177" s="163"/>
      <c r="X177" s="163" t="s">
        <v>112</v>
      </c>
      <c r="Y177" s="153"/>
      <c r="Z177" s="153"/>
      <c r="AA177" s="153"/>
      <c r="AB177" s="153"/>
      <c r="AC177" s="153"/>
      <c r="AD177" s="153"/>
      <c r="AE177" s="153"/>
      <c r="AF177" s="153"/>
      <c r="AG177" s="153" t="s">
        <v>113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60"/>
      <c r="B178" s="161"/>
      <c r="C178" s="255" t="s">
        <v>280</v>
      </c>
      <c r="D178" s="256"/>
      <c r="E178" s="256"/>
      <c r="F178" s="256"/>
      <c r="G178" s="256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150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82" t="str">
        <f>C178</f>
        <v>Odhlučněné potrubí  PP včetně tvarovek (svislá kanalizace)vyhovující požadavkům na hlukový útlum 20dB(A) spojované hrdlovými spoji s břitovým kroužkem např. Rehau Raupiano nebo rovnocenný.</v>
      </c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253"/>
      <c r="D179" s="254"/>
      <c r="E179" s="254"/>
      <c r="F179" s="254"/>
      <c r="G179" s="254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116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75">
        <v>64</v>
      </c>
      <c r="B180" s="176" t="s">
        <v>281</v>
      </c>
      <c r="C180" s="186" t="s">
        <v>282</v>
      </c>
      <c r="D180" s="177" t="s">
        <v>162</v>
      </c>
      <c r="E180" s="178">
        <v>256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80">
        <v>4.0999999999999999E-4</v>
      </c>
      <c r="O180" s="180">
        <f>ROUND(E180*N180,2)</f>
        <v>0.1</v>
      </c>
      <c r="P180" s="180">
        <v>0</v>
      </c>
      <c r="Q180" s="180">
        <f>ROUND(E180*P180,2)</f>
        <v>0</v>
      </c>
      <c r="R180" s="180"/>
      <c r="S180" s="180" t="s">
        <v>195</v>
      </c>
      <c r="T180" s="181" t="s">
        <v>196</v>
      </c>
      <c r="U180" s="163">
        <v>0.32</v>
      </c>
      <c r="V180" s="163">
        <f>ROUND(E180*U180,2)</f>
        <v>81.92</v>
      </c>
      <c r="W180" s="163"/>
      <c r="X180" s="163" t="s">
        <v>112</v>
      </c>
      <c r="Y180" s="153"/>
      <c r="Z180" s="153"/>
      <c r="AA180" s="153"/>
      <c r="AB180" s="153"/>
      <c r="AC180" s="153"/>
      <c r="AD180" s="153"/>
      <c r="AE180" s="153"/>
      <c r="AF180" s="153"/>
      <c r="AG180" s="153" t="s">
        <v>113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ht="22.5" outlineLevel="1" x14ac:dyDescent="0.2">
      <c r="A181" s="160"/>
      <c r="B181" s="161"/>
      <c r="C181" s="255" t="s">
        <v>283</v>
      </c>
      <c r="D181" s="256"/>
      <c r="E181" s="256"/>
      <c r="F181" s="256"/>
      <c r="G181" s="256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150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82" t="str">
        <f>C181</f>
        <v>Odhlučněné potrubí  PP včetně tvarovek (svislá kanalizace)vyhovující požadavkům na hlukový útlum 20dB(A) spojované hrdlovými spoji s břitovým kroužkem např. Rehau Raupiano</v>
      </c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257" t="s">
        <v>284</v>
      </c>
      <c r="D182" s="258"/>
      <c r="E182" s="258"/>
      <c r="F182" s="258"/>
      <c r="G182" s="258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150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253"/>
      <c r="D183" s="254"/>
      <c r="E183" s="254"/>
      <c r="F183" s="254"/>
      <c r="G183" s="254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116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75">
        <v>65</v>
      </c>
      <c r="B184" s="176" t="s">
        <v>285</v>
      </c>
      <c r="C184" s="186" t="s">
        <v>286</v>
      </c>
      <c r="D184" s="177" t="s">
        <v>162</v>
      </c>
      <c r="E184" s="178">
        <v>316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80">
        <v>4.0999999999999999E-4</v>
      </c>
      <c r="O184" s="180">
        <f>ROUND(E184*N184,2)</f>
        <v>0.13</v>
      </c>
      <c r="P184" s="180">
        <v>0</v>
      </c>
      <c r="Q184" s="180">
        <f>ROUND(E184*P184,2)</f>
        <v>0</v>
      </c>
      <c r="R184" s="180"/>
      <c r="S184" s="180" t="s">
        <v>195</v>
      </c>
      <c r="T184" s="181" t="s">
        <v>196</v>
      </c>
      <c r="U184" s="163">
        <v>0.35899999999999999</v>
      </c>
      <c r="V184" s="163">
        <f>ROUND(E184*U184,2)</f>
        <v>113.44</v>
      </c>
      <c r="W184" s="163"/>
      <c r="X184" s="163" t="s">
        <v>112</v>
      </c>
      <c r="Y184" s="153"/>
      <c r="Z184" s="153"/>
      <c r="AA184" s="153"/>
      <c r="AB184" s="153"/>
      <c r="AC184" s="153"/>
      <c r="AD184" s="153"/>
      <c r="AE184" s="153"/>
      <c r="AF184" s="153"/>
      <c r="AG184" s="153" t="s">
        <v>113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ht="22.5" outlineLevel="1" x14ac:dyDescent="0.2">
      <c r="A185" s="160"/>
      <c r="B185" s="161"/>
      <c r="C185" s="255" t="s">
        <v>283</v>
      </c>
      <c r="D185" s="256"/>
      <c r="E185" s="256"/>
      <c r="F185" s="256"/>
      <c r="G185" s="256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150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82" t="str">
        <f>C185</f>
        <v>Odhlučněné potrubí  PP včetně tvarovek (svislá kanalizace)vyhovující požadavkům na hlukový útlum 20dB(A) spojované hrdlovými spoji s břitovým kroužkem např. Rehau Raupiano</v>
      </c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57" t="s">
        <v>284</v>
      </c>
      <c r="D186" s="258"/>
      <c r="E186" s="258"/>
      <c r="F186" s="258"/>
      <c r="G186" s="258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150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253"/>
      <c r="D187" s="254"/>
      <c r="E187" s="254"/>
      <c r="F187" s="254"/>
      <c r="G187" s="254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116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5">
        <v>66</v>
      </c>
      <c r="B188" s="176" t="s">
        <v>287</v>
      </c>
      <c r="C188" s="186" t="s">
        <v>288</v>
      </c>
      <c r="D188" s="177" t="s">
        <v>162</v>
      </c>
      <c r="E188" s="178">
        <v>189</v>
      </c>
      <c r="F188" s="179"/>
      <c r="G188" s="180">
        <f>ROUND(E188*F188,2)</f>
        <v>0</v>
      </c>
      <c r="H188" s="179"/>
      <c r="I188" s="180">
        <f>ROUND(E188*H188,2)</f>
        <v>0</v>
      </c>
      <c r="J188" s="179"/>
      <c r="K188" s="180">
        <f>ROUND(E188*J188,2)</f>
        <v>0</v>
      </c>
      <c r="L188" s="180">
        <v>21</v>
      </c>
      <c r="M188" s="180">
        <f>G188*(1+L188/100)</f>
        <v>0</v>
      </c>
      <c r="N188" s="180">
        <v>1.1800000000000001E-3</v>
      </c>
      <c r="O188" s="180">
        <f>ROUND(E188*N188,2)</f>
        <v>0.22</v>
      </c>
      <c r="P188" s="180">
        <v>0</v>
      </c>
      <c r="Q188" s="180">
        <f>ROUND(E188*P188,2)</f>
        <v>0</v>
      </c>
      <c r="R188" s="180"/>
      <c r="S188" s="180" t="s">
        <v>195</v>
      </c>
      <c r="T188" s="181" t="s">
        <v>196</v>
      </c>
      <c r="U188" s="163">
        <v>0.45200000000000001</v>
      </c>
      <c r="V188" s="163">
        <f>ROUND(E188*U188,2)</f>
        <v>85.43</v>
      </c>
      <c r="W188" s="163"/>
      <c r="X188" s="163" t="s">
        <v>112</v>
      </c>
      <c r="Y188" s="153"/>
      <c r="Z188" s="153"/>
      <c r="AA188" s="153"/>
      <c r="AB188" s="153"/>
      <c r="AC188" s="153"/>
      <c r="AD188" s="153"/>
      <c r="AE188" s="153"/>
      <c r="AF188" s="153"/>
      <c r="AG188" s="153" t="s">
        <v>113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ht="22.5" outlineLevel="1" x14ac:dyDescent="0.2">
      <c r="A189" s="160"/>
      <c r="B189" s="161"/>
      <c r="C189" s="255" t="s">
        <v>283</v>
      </c>
      <c r="D189" s="256"/>
      <c r="E189" s="256"/>
      <c r="F189" s="256"/>
      <c r="G189" s="256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150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82" t="str">
        <f>C189</f>
        <v>Odhlučněné potrubí  PP včetně tvarovek (svislá kanalizace)vyhovující požadavkům na hlukový útlum 20dB(A) spojované hrdlovými spoji s břitovým kroužkem např. Rehau Raupiano</v>
      </c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257" t="s">
        <v>284</v>
      </c>
      <c r="D190" s="258"/>
      <c r="E190" s="258"/>
      <c r="F190" s="258"/>
      <c r="G190" s="258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150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60"/>
      <c r="B191" s="161"/>
      <c r="C191" s="253"/>
      <c r="D191" s="254"/>
      <c r="E191" s="254"/>
      <c r="F191" s="254"/>
      <c r="G191" s="254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116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75">
        <v>67</v>
      </c>
      <c r="B192" s="176" t="s">
        <v>289</v>
      </c>
      <c r="C192" s="186" t="s">
        <v>290</v>
      </c>
      <c r="D192" s="177" t="s">
        <v>162</v>
      </c>
      <c r="E192" s="178">
        <v>413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2.5100000000000001E-3</v>
      </c>
      <c r="O192" s="180">
        <f>ROUND(E192*N192,2)</f>
        <v>1.04</v>
      </c>
      <c r="P192" s="180">
        <v>0</v>
      </c>
      <c r="Q192" s="180">
        <f>ROUND(E192*P192,2)</f>
        <v>0</v>
      </c>
      <c r="R192" s="180"/>
      <c r="S192" s="180" t="s">
        <v>195</v>
      </c>
      <c r="T192" s="181" t="s">
        <v>196</v>
      </c>
      <c r="U192" s="163">
        <v>1.173</v>
      </c>
      <c r="V192" s="163">
        <f>ROUND(E192*U192,2)</f>
        <v>484.45</v>
      </c>
      <c r="W192" s="163"/>
      <c r="X192" s="163" t="s">
        <v>112</v>
      </c>
      <c r="Y192" s="153"/>
      <c r="Z192" s="153"/>
      <c r="AA192" s="153"/>
      <c r="AB192" s="153"/>
      <c r="AC192" s="153"/>
      <c r="AD192" s="153"/>
      <c r="AE192" s="153"/>
      <c r="AF192" s="153"/>
      <c r="AG192" s="153" t="s">
        <v>113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60"/>
      <c r="B193" s="161"/>
      <c r="C193" s="255" t="s">
        <v>283</v>
      </c>
      <c r="D193" s="256"/>
      <c r="E193" s="256"/>
      <c r="F193" s="256"/>
      <c r="G193" s="256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150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82" t="str">
        <f>C193</f>
        <v>Odhlučněné potrubí  PP včetně tvarovek (svislá kanalizace)vyhovující požadavkům na hlukový útlum 20dB(A) spojované hrdlovými spoji s břitovým kroužkem např. Rehau Raupiano</v>
      </c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257" t="s">
        <v>284</v>
      </c>
      <c r="D194" s="258"/>
      <c r="E194" s="258"/>
      <c r="F194" s="258"/>
      <c r="G194" s="258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150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53"/>
      <c r="D195" s="254"/>
      <c r="E195" s="254"/>
      <c r="F195" s="254"/>
      <c r="G195" s="254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116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75">
        <v>68</v>
      </c>
      <c r="B196" s="176" t="s">
        <v>291</v>
      </c>
      <c r="C196" s="186" t="s">
        <v>290</v>
      </c>
      <c r="D196" s="177" t="s">
        <v>162</v>
      </c>
      <c r="E196" s="178">
        <v>147</v>
      </c>
      <c r="F196" s="179"/>
      <c r="G196" s="180">
        <f>ROUND(E196*F196,2)</f>
        <v>0</v>
      </c>
      <c r="H196" s="179"/>
      <c r="I196" s="180">
        <f>ROUND(E196*H196,2)</f>
        <v>0</v>
      </c>
      <c r="J196" s="179"/>
      <c r="K196" s="180">
        <f>ROUND(E196*J196,2)</f>
        <v>0</v>
      </c>
      <c r="L196" s="180">
        <v>21</v>
      </c>
      <c r="M196" s="180">
        <f>G196*(1+L196/100)</f>
        <v>0</v>
      </c>
      <c r="N196" s="180">
        <v>2.16E-3</v>
      </c>
      <c r="O196" s="180">
        <f>ROUND(E196*N196,2)</f>
        <v>0.32</v>
      </c>
      <c r="P196" s="180">
        <v>0</v>
      </c>
      <c r="Q196" s="180">
        <f>ROUND(E196*P196,2)</f>
        <v>0</v>
      </c>
      <c r="R196" s="180"/>
      <c r="S196" s="180" t="s">
        <v>195</v>
      </c>
      <c r="T196" s="181" t="s">
        <v>111</v>
      </c>
      <c r="U196" s="163">
        <v>0.73899999999999999</v>
      </c>
      <c r="V196" s="163">
        <f>ROUND(E196*U196,2)</f>
        <v>108.63</v>
      </c>
      <c r="W196" s="163"/>
      <c r="X196" s="163" t="s">
        <v>112</v>
      </c>
      <c r="Y196" s="153"/>
      <c r="Z196" s="153"/>
      <c r="AA196" s="153"/>
      <c r="AB196" s="153"/>
      <c r="AC196" s="153"/>
      <c r="AD196" s="153"/>
      <c r="AE196" s="153"/>
      <c r="AF196" s="153"/>
      <c r="AG196" s="153" t="s">
        <v>113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22.5" outlineLevel="1" x14ac:dyDescent="0.2">
      <c r="A197" s="160"/>
      <c r="B197" s="161"/>
      <c r="C197" s="255" t="s">
        <v>283</v>
      </c>
      <c r="D197" s="256"/>
      <c r="E197" s="256"/>
      <c r="F197" s="256"/>
      <c r="G197" s="256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150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82" t="str">
        <f>C197</f>
        <v>Odhlučněné potrubí  PP včetně tvarovek (svislá kanalizace)vyhovující požadavkům na hlukový útlum 20dB(A) spojované hrdlovými spoji s břitovým kroužkem např. Rehau Raupiano</v>
      </c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57" t="s">
        <v>284</v>
      </c>
      <c r="D198" s="258"/>
      <c r="E198" s="258"/>
      <c r="F198" s="258"/>
      <c r="G198" s="258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150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60"/>
      <c r="B199" s="161"/>
      <c r="C199" s="253"/>
      <c r="D199" s="254"/>
      <c r="E199" s="254"/>
      <c r="F199" s="254"/>
      <c r="G199" s="254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116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75">
        <v>69</v>
      </c>
      <c r="B200" s="176" t="s">
        <v>292</v>
      </c>
      <c r="C200" s="186" t="s">
        <v>293</v>
      </c>
      <c r="D200" s="177" t="s">
        <v>162</v>
      </c>
      <c r="E200" s="178">
        <v>25</v>
      </c>
      <c r="F200" s="179"/>
      <c r="G200" s="180">
        <f>ROUND(E200*F200,2)</f>
        <v>0</v>
      </c>
      <c r="H200" s="179"/>
      <c r="I200" s="180">
        <f>ROUND(E200*H200,2)</f>
        <v>0</v>
      </c>
      <c r="J200" s="179"/>
      <c r="K200" s="180">
        <f>ROUND(E200*J200,2)</f>
        <v>0</v>
      </c>
      <c r="L200" s="180">
        <v>21</v>
      </c>
      <c r="M200" s="180">
        <f>G200*(1+L200/100)</f>
        <v>0</v>
      </c>
      <c r="N200" s="180">
        <v>3.3E-3</v>
      </c>
      <c r="O200" s="180">
        <f>ROUND(E200*N200,2)</f>
        <v>0.08</v>
      </c>
      <c r="P200" s="180">
        <v>0</v>
      </c>
      <c r="Q200" s="180">
        <f>ROUND(E200*P200,2)</f>
        <v>0</v>
      </c>
      <c r="R200" s="180"/>
      <c r="S200" s="180" t="s">
        <v>195</v>
      </c>
      <c r="T200" s="181" t="s">
        <v>111</v>
      </c>
      <c r="U200" s="163">
        <v>0.749</v>
      </c>
      <c r="V200" s="163">
        <f>ROUND(E200*U200,2)</f>
        <v>18.73</v>
      </c>
      <c r="W200" s="163"/>
      <c r="X200" s="163" t="s">
        <v>112</v>
      </c>
      <c r="Y200" s="153"/>
      <c r="Z200" s="153"/>
      <c r="AA200" s="153"/>
      <c r="AB200" s="153"/>
      <c r="AC200" s="153"/>
      <c r="AD200" s="153"/>
      <c r="AE200" s="153"/>
      <c r="AF200" s="153"/>
      <c r="AG200" s="153" t="s">
        <v>113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ht="22.5" outlineLevel="1" x14ac:dyDescent="0.2">
      <c r="A201" s="160"/>
      <c r="B201" s="161"/>
      <c r="C201" s="255" t="s">
        <v>283</v>
      </c>
      <c r="D201" s="256"/>
      <c r="E201" s="256"/>
      <c r="F201" s="256"/>
      <c r="G201" s="256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150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82" t="str">
        <f>C201</f>
        <v>Odhlučněné potrubí  PP včetně tvarovek (svislá kanalizace)vyhovující požadavkům na hlukový útlum 20dB(A) spojované hrdlovými spoji s břitovým kroužkem např. Rehau Raupiano</v>
      </c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257" t="s">
        <v>284</v>
      </c>
      <c r="D202" s="258"/>
      <c r="E202" s="258"/>
      <c r="F202" s="258"/>
      <c r="G202" s="258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150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253"/>
      <c r="D203" s="254"/>
      <c r="E203" s="254"/>
      <c r="F203" s="254"/>
      <c r="G203" s="254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116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75">
        <v>70</v>
      </c>
      <c r="B204" s="176" t="s">
        <v>294</v>
      </c>
      <c r="C204" s="186" t="s">
        <v>295</v>
      </c>
      <c r="D204" s="177" t="s">
        <v>168</v>
      </c>
      <c r="E204" s="178">
        <v>8</v>
      </c>
      <c r="F204" s="179"/>
      <c r="G204" s="180">
        <f>ROUND(E204*F204,2)</f>
        <v>0</v>
      </c>
      <c r="H204" s="179"/>
      <c r="I204" s="180">
        <f>ROUND(E204*H204,2)</f>
        <v>0</v>
      </c>
      <c r="J204" s="179"/>
      <c r="K204" s="180">
        <f>ROUND(E204*J204,2)</f>
        <v>0</v>
      </c>
      <c r="L204" s="180">
        <v>21</v>
      </c>
      <c r="M204" s="180">
        <f>G204*(1+L204/100)</f>
        <v>0</v>
      </c>
      <c r="N204" s="180">
        <v>7.5000000000000002E-4</v>
      </c>
      <c r="O204" s="180">
        <f>ROUND(E204*N204,2)</f>
        <v>0.01</v>
      </c>
      <c r="P204" s="180">
        <v>0</v>
      </c>
      <c r="Q204" s="180">
        <f>ROUND(E204*P204,2)</f>
        <v>0</v>
      </c>
      <c r="R204" s="180"/>
      <c r="S204" s="180" t="s">
        <v>195</v>
      </c>
      <c r="T204" s="181" t="s">
        <v>111</v>
      </c>
      <c r="U204" s="163">
        <v>0.2</v>
      </c>
      <c r="V204" s="163">
        <f>ROUND(E204*U204,2)</f>
        <v>1.6</v>
      </c>
      <c r="W204" s="163"/>
      <c r="X204" s="163" t="s">
        <v>112</v>
      </c>
      <c r="Y204" s="153"/>
      <c r="Z204" s="153"/>
      <c r="AA204" s="153"/>
      <c r="AB204" s="153"/>
      <c r="AC204" s="153"/>
      <c r="AD204" s="153"/>
      <c r="AE204" s="153"/>
      <c r="AF204" s="153"/>
      <c r="AG204" s="153" t="s">
        <v>113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ht="22.5" outlineLevel="1" x14ac:dyDescent="0.2">
      <c r="A205" s="160"/>
      <c r="B205" s="161"/>
      <c r="C205" s="255" t="s">
        <v>296</v>
      </c>
      <c r="D205" s="256"/>
      <c r="E205" s="256"/>
      <c r="F205" s="256"/>
      <c r="G205" s="256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150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82" t="str">
        <f>C205</f>
        <v>Podlahová vpust z PP např. HL 310NPr - 3000 se svislým odtokem DN 50, průtok Q=0,50 l/s, nerezová vtoková mřížka 115 x 115 mm nebo rovnocenný</v>
      </c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253"/>
      <c r="D206" s="254"/>
      <c r="E206" s="254"/>
      <c r="F206" s="254"/>
      <c r="G206" s="254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116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ht="22.5" outlineLevel="1" x14ac:dyDescent="0.2">
      <c r="A207" s="175">
        <v>71</v>
      </c>
      <c r="B207" s="176" t="s">
        <v>297</v>
      </c>
      <c r="C207" s="186" t="s">
        <v>298</v>
      </c>
      <c r="D207" s="177" t="s">
        <v>168</v>
      </c>
      <c r="E207" s="178">
        <v>7</v>
      </c>
      <c r="F207" s="179"/>
      <c r="G207" s="180">
        <f>ROUND(E207*F207,2)</f>
        <v>0</v>
      </c>
      <c r="H207" s="179"/>
      <c r="I207" s="180">
        <f>ROUND(E207*H207,2)</f>
        <v>0</v>
      </c>
      <c r="J207" s="179"/>
      <c r="K207" s="180">
        <f>ROUND(E207*J207,2)</f>
        <v>0</v>
      </c>
      <c r="L207" s="180">
        <v>21</v>
      </c>
      <c r="M207" s="180">
        <f>G207*(1+L207/100)</f>
        <v>0</v>
      </c>
      <c r="N207" s="180">
        <v>1.1800000000000001E-3</v>
      </c>
      <c r="O207" s="180">
        <f>ROUND(E207*N207,2)</f>
        <v>0.01</v>
      </c>
      <c r="P207" s="180">
        <v>0</v>
      </c>
      <c r="Q207" s="180">
        <f>ROUND(E207*P207,2)</f>
        <v>0</v>
      </c>
      <c r="R207" s="180"/>
      <c r="S207" s="180" t="s">
        <v>195</v>
      </c>
      <c r="T207" s="181" t="s">
        <v>111</v>
      </c>
      <c r="U207" s="163">
        <v>0.2</v>
      </c>
      <c r="V207" s="163">
        <f>ROUND(E207*U207,2)</f>
        <v>1.4</v>
      </c>
      <c r="W207" s="163"/>
      <c r="X207" s="163" t="s">
        <v>112</v>
      </c>
      <c r="Y207" s="153"/>
      <c r="Z207" s="153"/>
      <c r="AA207" s="153"/>
      <c r="AB207" s="153"/>
      <c r="AC207" s="153"/>
      <c r="AD207" s="153"/>
      <c r="AE207" s="153"/>
      <c r="AF207" s="153"/>
      <c r="AG207" s="153" t="s">
        <v>113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ht="22.5" outlineLevel="1" x14ac:dyDescent="0.2">
      <c r="A208" s="160"/>
      <c r="B208" s="161"/>
      <c r="C208" s="255" t="s">
        <v>298</v>
      </c>
      <c r="D208" s="256"/>
      <c r="E208" s="256"/>
      <c r="F208" s="256"/>
      <c r="G208" s="256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150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82" t="str">
        <f>C208</f>
        <v>Podlahová vpust DN50/75/110 se svislým odtokem s pevnou izolační přírubou, ZU standard, plast 147x147mm/ nerez 138x138mm, sítko např.HL 317 nebo rovnocenný</v>
      </c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53"/>
      <c r="D209" s="254"/>
      <c r="E209" s="254"/>
      <c r="F209" s="254"/>
      <c r="G209" s="254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116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75">
        <v>72</v>
      </c>
      <c r="B210" s="176" t="s">
        <v>299</v>
      </c>
      <c r="C210" s="186" t="s">
        <v>300</v>
      </c>
      <c r="D210" s="177" t="s">
        <v>168</v>
      </c>
      <c r="E210" s="178">
        <v>15</v>
      </c>
      <c r="F210" s="179"/>
      <c r="G210" s="180">
        <f>ROUND(E210*F210,2)</f>
        <v>0</v>
      </c>
      <c r="H210" s="179"/>
      <c r="I210" s="180">
        <f>ROUND(E210*H210,2)</f>
        <v>0</v>
      </c>
      <c r="J210" s="179"/>
      <c r="K210" s="180">
        <f>ROUND(E210*J210,2)</f>
        <v>0</v>
      </c>
      <c r="L210" s="180">
        <v>21</v>
      </c>
      <c r="M210" s="180">
        <f>G210*(1+L210/100)</f>
        <v>0</v>
      </c>
      <c r="N210" s="180">
        <v>4.8999999999999998E-4</v>
      </c>
      <c r="O210" s="180">
        <f>ROUND(E210*N210,2)</f>
        <v>0.01</v>
      </c>
      <c r="P210" s="180">
        <v>0</v>
      </c>
      <c r="Q210" s="180">
        <f>ROUND(E210*P210,2)</f>
        <v>0</v>
      </c>
      <c r="R210" s="180"/>
      <c r="S210" s="180" t="s">
        <v>195</v>
      </c>
      <c r="T210" s="181" t="s">
        <v>111</v>
      </c>
      <c r="U210" s="163">
        <v>0.13300000000000001</v>
      </c>
      <c r="V210" s="163">
        <f>ROUND(E210*U210,2)</f>
        <v>2</v>
      </c>
      <c r="W210" s="163"/>
      <c r="X210" s="163" t="s">
        <v>112</v>
      </c>
      <c r="Y210" s="153"/>
      <c r="Z210" s="153"/>
      <c r="AA210" s="153"/>
      <c r="AB210" s="153"/>
      <c r="AC210" s="153"/>
      <c r="AD210" s="153"/>
      <c r="AE210" s="153"/>
      <c r="AF210" s="153"/>
      <c r="AG210" s="153" t="s">
        <v>113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60"/>
      <c r="B211" s="161"/>
      <c r="C211" s="249"/>
      <c r="D211" s="250"/>
      <c r="E211" s="250"/>
      <c r="F211" s="250"/>
      <c r="G211" s="250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116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75">
        <v>73</v>
      </c>
      <c r="B212" s="176" t="s">
        <v>301</v>
      </c>
      <c r="C212" s="186" t="s">
        <v>302</v>
      </c>
      <c r="D212" s="177" t="s">
        <v>162</v>
      </c>
      <c r="E212" s="178">
        <v>2001</v>
      </c>
      <c r="F212" s="179"/>
      <c r="G212" s="180">
        <f>ROUND(E212*F212,2)</f>
        <v>0</v>
      </c>
      <c r="H212" s="179"/>
      <c r="I212" s="180">
        <f>ROUND(E212*H212,2)</f>
        <v>0</v>
      </c>
      <c r="J212" s="179"/>
      <c r="K212" s="180">
        <f>ROUND(E212*J212,2)</f>
        <v>0</v>
      </c>
      <c r="L212" s="180">
        <v>21</v>
      </c>
      <c r="M212" s="180">
        <f>G212*(1+L212/100)</f>
        <v>0</v>
      </c>
      <c r="N212" s="180">
        <v>1.0000000000000001E-5</v>
      </c>
      <c r="O212" s="180">
        <f>ROUND(E212*N212,2)</f>
        <v>0.02</v>
      </c>
      <c r="P212" s="180">
        <v>0</v>
      </c>
      <c r="Q212" s="180">
        <f>ROUND(E212*P212,2)</f>
        <v>0</v>
      </c>
      <c r="R212" s="180"/>
      <c r="S212" s="180" t="s">
        <v>195</v>
      </c>
      <c r="T212" s="181" t="s">
        <v>111</v>
      </c>
      <c r="U212" s="163">
        <v>9.2999999999999999E-2</v>
      </c>
      <c r="V212" s="163">
        <f>ROUND(E212*U212,2)</f>
        <v>186.09</v>
      </c>
      <c r="W212" s="163"/>
      <c r="X212" s="163" t="s">
        <v>112</v>
      </c>
      <c r="Y212" s="153"/>
      <c r="Z212" s="153"/>
      <c r="AA212" s="153"/>
      <c r="AB212" s="153"/>
      <c r="AC212" s="153"/>
      <c r="AD212" s="153"/>
      <c r="AE212" s="153"/>
      <c r="AF212" s="153"/>
      <c r="AG212" s="153" t="s">
        <v>113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249"/>
      <c r="D213" s="250"/>
      <c r="E213" s="250"/>
      <c r="F213" s="250"/>
      <c r="G213" s="250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116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ht="22.5" outlineLevel="1" x14ac:dyDescent="0.2">
      <c r="A214" s="175">
        <v>74</v>
      </c>
      <c r="B214" s="176" t="s">
        <v>303</v>
      </c>
      <c r="C214" s="186" t="s">
        <v>304</v>
      </c>
      <c r="D214" s="177" t="s">
        <v>168</v>
      </c>
      <c r="E214" s="178">
        <v>81</v>
      </c>
      <c r="F214" s="179"/>
      <c r="G214" s="180">
        <f>ROUND(E214*F214,2)</f>
        <v>0</v>
      </c>
      <c r="H214" s="179"/>
      <c r="I214" s="180">
        <f>ROUND(E214*H214,2)</f>
        <v>0</v>
      </c>
      <c r="J214" s="179"/>
      <c r="K214" s="180">
        <f>ROUND(E214*J214,2)</f>
        <v>0</v>
      </c>
      <c r="L214" s="180">
        <v>21</v>
      </c>
      <c r="M214" s="180">
        <f>G214*(1+L214/100)</f>
        <v>0</v>
      </c>
      <c r="N214" s="180">
        <v>2.3000000000000001E-4</v>
      </c>
      <c r="O214" s="180">
        <f>ROUND(E214*N214,2)</f>
        <v>0.02</v>
      </c>
      <c r="P214" s="180">
        <v>0</v>
      </c>
      <c r="Q214" s="180">
        <f>ROUND(E214*P214,2)</f>
        <v>0</v>
      </c>
      <c r="R214" s="180"/>
      <c r="S214" s="180" t="s">
        <v>195</v>
      </c>
      <c r="T214" s="181" t="s">
        <v>111</v>
      </c>
      <c r="U214" s="163">
        <v>0.23699999999999999</v>
      </c>
      <c r="V214" s="163">
        <f>ROUND(E214*U214,2)</f>
        <v>19.2</v>
      </c>
      <c r="W214" s="163"/>
      <c r="X214" s="163" t="s">
        <v>112</v>
      </c>
      <c r="Y214" s="153"/>
      <c r="Z214" s="153"/>
      <c r="AA214" s="153"/>
      <c r="AB214" s="153"/>
      <c r="AC214" s="153"/>
      <c r="AD214" s="153"/>
      <c r="AE214" s="153"/>
      <c r="AF214" s="153"/>
      <c r="AG214" s="153" t="s">
        <v>113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255" t="s">
        <v>305</v>
      </c>
      <c r="D215" s="256"/>
      <c r="E215" s="256"/>
      <c r="F215" s="256"/>
      <c r="G215" s="256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150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257" t="s">
        <v>306</v>
      </c>
      <c r="D216" s="258"/>
      <c r="E216" s="258"/>
      <c r="F216" s="258"/>
      <c r="G216" s="258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150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253"/>
      <c r="D217" s="254"/>
      <c r="E217" s="254"/>
      <c r="F217" s="254"/>
      <c r="G217" s="254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116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75">
        <v>75</v>
      </c>
      <c r="B218" s="176" t="s">
        <v>307</v>
      </c>
      <c r="C218" s="186" t="s">
        <v>308</v>
      </c>
      <c r="D218" s="177" t="s">
        <v>168</v>
      </c>
      <c r="E218" s="178">
        <v>46</v>
      </c>
      <c r="F218" s="179"/>
      <c r="G218" s="180">
        <f>ROUND(E218*F218,2)</f>
        <v>0</v>
      </c>
      <c r="H218" s="179"/>
      <c r="I218" s="180">
        <f>ROUND(E218*H218,2)</f>
        <v>0</v>
      </c>
      <c r="J218" s="179"/>
      <c r="K218" s="180">
        <f>ROUND(E218*J218,2)</f>
        <v>0</v>
      </c>
      <c r="L218" s="180">
        <v>21</v>
      </c>
      <c r="M218" s="180">
        <f>G218*(1+L218/100)</f>
        <v>0</v>
      </c>
      <c r="N218" s="180">
        <v>1.8000000000000001E-4</v>
      </c>
      <c r="O218" s="180">
        <f>ROUND(E218*N218,2)</f>
        <v>0.01</v>
      </c>
      <c r="P218" s="180">
        <v>0</v>
      </c>
      <c r="Q218" s="180">
        <f>ROUND(E218*P218,2)</f>
        <v>0</v>
      </c>
      <c r="R218" s="180"/>
      <c r="S218" s="180" t="s">
        <v>195</v>
      </c>
      <c r="T218" s="181" t="s">
        <v>111</v>
      </c>
      <c r="U218" s="163">
        <v>0.246</v>
      </c>
      <c r="V218" s="163">
        <f>ROUND(E218*U218,2)</f>
        <v>11.32</v>
      </c>
      <c r="W218" s="163"/>
      <c r="X218" s="163" t="s">
        <v>112</v>
      </c>
      <c r="Y218" s="153"/>
      <c r="Z218" s="153"/>
      <c r="AA218" s="153"/>
      <c r="AB218" s="153"/>
      <c r="AC218" s="153"/>
      <c r="AD218" s="153"/>
      <c r="AE218" s="153"/>
      <c r="AF218" s="153"/>
      <c r="AG218" s="153" t="s">
        <v>113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249"/>
      <c r="D219" s="250"/>
      <c r="E219" s="250"/>
      <c r="F219" s="250"/>
      <c r="G219" s="250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116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22.5" outlineLevel="1" x14ac:dyDescent="0.2">
      <c r="A220" s="175">
        <v>76</v>
      </c>
      <c r="B220" s="176" t="s">
        <v>309</v>
      </c>
      <c r="C220" s="186" t="s">
        <v>310</v>
      </c>
      <c r="D220" s="177" t="s">
        <v>168</v>
      </c>
      <c r="E220" s="178">
        <v>16</v>
      </c>
      <c r="F220" s="179"/>
      <c r="G220" s="180">
        <f>ROUND(E220*F220,2)</f>
        <v>0</v>
      </c>
      <c r="H220" s="179"/>
      <c r="I220" s="180">
        <f>ROUND(E220*H220,2)</f>
        <v>0</v>
      </c>
      <c r="J220" s="179"/>
      <c r="K220" s="180">
        <f>ROUND(E220*J220,2)</f>
        <v>0</v>
      </c>
      <c r="L220" s="180">
        <v>21</v>
      </c>
      <c r="M220" s="180">
        <f>G220*(1+L220/100)</f>
        <v>0</v>
      </c>
      <c r="N220" s="180">
        <v>2.7999999999999998E-4</v>
      </c>
      <c r="O220" s="180">
        <f>ROUND(E220*N220,2)</f>
        <v>0</v>
      </c>
      <c r="P220" s="180">
        <v>0</v>
      </c>
      <c r="Q220" s="180">
        <f>ROUND(E220*P220,2)</f>
        <v>0</v>
      </c>
      <c r="R220" s="180"/>
      <c r="S220" s="180" t="s">
        <v>195</v>
      </c>
      <c r="T220" s="181" t="s">
        <v>111</v>
      </c>
      <c r="U220" s="163">
        <v>0.246</v>
      </c>
      <c r="V220" s="163">
        <f>ROUND(E220*U220,2)</f>
        <v>3.94</v>
      </c>
      <c r="W220" s="163"/>
      <c r="X220" s="163" t="s">
        <v>112</v>
      </c>
      <c r="Y220" s="153"/>
      <c r="Z220" s="153"/>
      <c r="AA220" s="153"/>
      <c r="AB220" s="153"/>
      <c r="AC220" s="153"/>
      <c r="AD220" s="153"/>
      <c r="AE220" s="153"/>
      <c r="AF220" s="153"/>
      <c r="AG220" s="153" t="s">
        <v>113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60"/>
      <c r="B221" s="161"/>
      <c r="C221" s="249"/>
      <c r="D221" s="250"/>
      <c r="E221" s="250"/>
      <c r="F221" s="250"/>
      <c r="G221" s="250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116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ht="22.5" outlineLevel="1" x14ac:dyDescent="0.2">
      <c r="A222" s="175">
        <v>77</v>
      </c>
      <c r="B222" s="176" t="s">
        <v>311</v>
      </c>
      <c r="C222" s="186" t="s">
        <v>312</v>
      </c>
      <c r="D222" s="177" t="s">
        <v>168</v>
      </c>
      <c r="E222" s="178">
        <v>81</v>
      </c>
      <c r="F222" s="179"/>
      <c r="G222" s="180">
        <f>ROUND(E222*F222,2)</f>
        <v>0</v>
      </c>
      <c r="H222" s="179"/>
      <c r="I222" s="180">
        <f>ROUND(E222*H222,2)</f>
        <v>0</v>
      </c>
      <c r="J222" s="179"/>
      <c r="K222" s="180">
        <f>ROUND(E222*J222,2)</f>
        <v>0</v>
      </c>
      <c r="L222" s="180">
        <v>21</v>
      </c>
      <c r="M222" s="180">
        <f>G222*(1+L222/100)</f>
        <v>0</v>
      </c>
      <c r="N222" s="180">
        <v>2.0000000000000001E-4</v>
      </c>
      <c r="O222" s="180">
        <f>ROUND(E222*N222,2)</f>
        <v>0.02</v>
      </c>
      <c r="P222" s="180">
        <v>0</v>
      </c>
      <c r="Q222" s="180">
        <f>ROUND(E222*P222,2)</f>
        <v>0</v>
      </c>
      <c r="R222" s="180"/>
      <c r="S222" s="180" t="s">
        <v>195</v>
      </c>
      <c r="T222" s="181" t="s">
        <v>111</v>
      </c>
      <c r="U222" s="163">
        <v>0.246</v>
      </c>
      <c r="V222" s="163">
        <f>ROUND(E222*U222,2)</f>
        <v>19.93</v>
      </c>
      <c r="W222" s="163"/>
      <c r="X222" s="163" t="s">
        <v>112</v>
      </c>
      <c r="Y222" s="153"/>
      <c r="Z222" s="153"/>
      <c r="AA222" s="153"/>
      <c r="AB222" s="153"/>
      <c r="AC222" s="153"/>
      <c r="AD222" s="153"/>
      <c r="AE222" s="153"/>
      <c r="AF222" s="153"/>
      <c r="AG222" s="153" t="s">
        <v>113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249"/>
      <c r="D223" s="250"/>
      <c r="E223" s="250"/>
      <c r="F223" s="250"/>
      <c r="G223" s="250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116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ht="22.5" outlineLevel="1" x14ac:dyDescent="0.2">
      <c r="A224" s="175">
        <v>78</v>
      </c>
      <c r="B224" s="176" t="s">
        <v>313</v>
      </c>
      <c r="C224" s="186" t="s">
        <v>314</v>
      </c>
      <c r="D224" s="177" t="s">
        <v>168</v>
      </c>
      <c r="E224" s="178">
        <v>1</v>
      </c>
      <c r="F224" s="179"/>
      <c r="G224" s="180">
        <f>ROUND(E224*F224,2)</f>
        <v>0</v>
      </c>
      <c r="H224" s="179"/>
      <c r="I224" s="180">
        <f>ROUND(E224*H224,2)</f>
        <v>0</v>
      </c>
      <c r="J224" s="179"/>
      <c r="K224" s="180">
        <f>ROUND(E224*J224,2)</f>
        <v>0</v>
      </c>
      <c r="L224" s="180">
        <v>21</v>
      </c>
      <c r="M224" s="180">
        <f>G224*(1+L224/100)</f>
        <v>0</v>
      </c>
      <c r="N224" s="180">
        <v>0.45743</v>
      </c>
      <c r="O224" s="180">
        <f>ROUND(E224*N224,2)</f>
        <v>0.46</v>
      </c>
      <c r="P224" s="180">
        <v>0</v>
      </c>
      <c r="Q224" s="180">
        <f>ROUND(E224*P224,2)</f>
        <v>0</v>
      </c>
      <c r="R224" s="180"/>
      <c r="S224" s="180" t="s">
        <v>195</v>
      </c>
      <c r="T224" s="181" t="s">
        <v>111</v>
      </c>
      <c r="U224" s="163">
        <v>1.302</v>
      </c>
      <c r="V224" s="163">
        <f>ROUND(E224*U224,2)</f>
        <v>1.3</v>
      </c>
      <c r="W224" s="163"/>
      <c r="X224" s="163" t="s">
        <v>112</v>
      </c>
      <c r="Y224" s="153"/>
      <c r="Z224" s="153"/>
      <c r="AA224" s="153"/>
      <c r="AB224" s="153"/>
      <c r="AC224" s="153"/>
      <c r="AD224" s="153"/>
      <c r="AE224" s="153"/>
      <c r="AF224" s="153"/>
      <c r="AG224" s="153" t="s">
        <v>113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249"/>
      <c r="D225" s="250"/>
      <c r="E225" s="250"/>
      <c r="F225" s="250"/>
      <c r="G225" s="250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116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75">
        <v>79</v>
      </c>
      <c r="B226" s="176" t="s">
        <v>315</v>
      </c>
      <c r="C226" s="186" t="s">
        <v>316</v>
      </c>
      <c r="D226" s="177" t="s">
        <v>317</v>
      </c>
      <c r="E226" s="178">
        <v>1193</v>
      </c>
      <c r="F226" s="179"/>
      <c r="G226" s="180">
        <f>ROUND(E226*F226,2)</f>
        <v>0</v>
      </c>
      <c r="H226" s="179"/>
      <c r="I226" s="180">
        <f>ROUND(E226*H226,2)</f>
        <v>0</v>
      </c>
      <c r="J226" s="179"/>
      <c r="K226" s="180">
        <f>ROUND(E226*J226,2)</f>
        <v>0</v>
      </c>
      <c r="L226" s="180">
        <v>21</v>
      </c>
      <c r="M226" s="180">
        <f>G226*(1+L226/100)</f>
        <v>0</v>
      </c>
      <c r="N226" s="180">
        <v>1.06E-3</v>
      </c>
      <c r="O226" s="180">
        <f>ROUND(E226*N226,2)</f>
        <v>1.26</v>
      </c>
      <c r="P226" s="180">
        <v>0</v>
      </c>
      <c r="Q226" s="180">
        <f>ROUND(E226*P226,2)</f>
        <v>0</v>
      </c>
      <c r="R226" s="180"/>
      <c r="S226" s="180" t="s">
        <v>195</v>
      </c>
      <c r="T226" s="181" t="s">
        <v>111</v>
      </c>
      <c r="U226" s="163">
        <v>0.42918000000000001</v>
      </c>
      <c r="V226" s="163">
        <f>ROUND(E226*U226,2)</f>
        <v>512.01</v>
      </c>
      <c r="W226" s="163"/>
      <c r="X226" s="163" t="s">
        <v>318</v>
      </c>
      <c r="Y226" s="153"/>
      <c r="Z226" s="153"/>
      <c r="AA226" s="153"/>
      <c r="AB226" s="153"/>
      <c r="AC226" s="153"/>
      <c r="AD226" s="153"/>
      <c r="AE226" s="153"/>
      <c r="AF226" s="153"/>
      <c r="AG226" s="153" t="s">
        <v>319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60"/>
      <c r="B227" s="161"/>
      <c r="C227" s="249"/>
      <c r="D227" s="250"/>
      <c r="E227" s="250"/>
      <c r="F227" s="250"/>
      <c r="G227" s="250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116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75">
        <v>80</v>
      </c>
      <c r="B228" s="176" t="s">
        <v>320</v>
      </c>
      <c r="C228" s="186" t="s">
        <v>321</v>
      </c>
      <c r="D228" s="177" t="s">
        <v>322</v>
      </c>
      <c r="E228" s="178">
        <v>180</v>
      </c>
      <c r="F228" s="179"/>
      <c r="G228" s="180">
        <f>ROUND(E228*F228,2)</f>
        <v>0</v>
      </c>
      <c r="H228" s="179"/>
      <c r="I228" s="180">
        <f>ROUND(E228*H228,2)</f>
        <v>0</v>
      </c>
      <c r="J228" s="179"/>
      <c r="K228" s="180">
        <f>ROUND(E228*J228,2)</f>
        <v>0</v>
      </c>
      <c r="L228" s="180">
        <v>21</v>
      </c>
      <c r="M228" s="180">
        <f>G228*(1+L228/100)</f>
        <v>0</v>
      </c>
      <c r="N228" s="180">
        <v>0</v>
      </c>
      <c r="O228" s="180">
        <f>ROUND(E228*N228,2)</f>
        <v>0</v>
      </c>
      <c r="P228" s="180">
        <v>0</v>
      </c>
      <c r="Q228" s="180">
        <f>ROUND(E228*P228,2)</f>
        <v>0</v>
      </c>
      <c r="R228" s="180"/>
      <c r="S228" s="180" t="s">
        <v>195</v>
      </c>
      <c r="T228" s="181" t="s">
        <v>111</v>
      </c>
      <c r="U228" s="163">
        <v>1</v>
      </c>
      <c r="V228" s="163">
        <f>ROUND(E228*U228,2)</f>
        <v>180</v>
      </c>
      <c r="W228" s="163"/>
      <c r="X228" s="163" t="s">
        <v>323</v>
      </c>
      <c r="Y228" s="153"/>
      <c r="Z228" s="153"/>
      <c r="AA228" s="153"/>
      <c r="AB228" s="153"/>
      <c r="AC228" s="153"/>
      <c r="AD228" s="153"/>
      <c r="AE228" s="153"/>
      <c r="AF228" s="153"/>
      <c r="AG228" s="153" t="s">
        <v>324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249"/>
      <c r="D229" s="250"/>
      <c r="E229" s="250"/>
      <c r="F229" s="250"/>
      <c r="G229" s="250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116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60">
        <v>81</v>
      </c>
      <c r="B230" s="161" t="s">
        <v>325</v>
      </c>
      <c r="C230" s="187" t="s">
        <v>326</v>
      </c>
      <c r="D230" s="162" t="s">
        <v>0</v>
      </c>
      <c r="E230" s="183"/>
      <c r="F230" s="164"/>
      <c r="G230" s="163">
        <f>ROUND(E230*F230,2)</f>
        <v>0</v>
      </c>
      <c r="H230" s="164"/>
      <c r="I230" s="163">
        <f>ROUND(E230*H230,2)</f>
        <v>0</v>
      </c>
      <c r="J230" s="164"/>
      <c r="K230" s="163">
        <f>ROUND(E230*J230,2)</f>
        <v>0</v>
      </c>
      <c r="L230" s="163">
        <v>21</v>
      </c>
      <c r="M230" s="163">
        <f>G230*(1+L230/100)</f>
        <v>0</v>
      </c>
      <c r="N230" s="163">
        <v>0</v>
      </c>
      <c r="O230" s="163">
        <f>ROUND(E230*N230,2)</f>
        <v>0</v>
      </c>
      <c r="P230" s="163">
        <v>0</v>
      </c>
      <c r="Q230" s="163">
        <f>ROUND(E230*P230,2)</f>
        <v>0</v>
      </c>
      <c r="R230" s="163" t="s">
        <v>169</v>
      </c>
      <c r="S230" s="163" t="s">
        <v>111</v>
      </c>
      <c r="T230" s="163" t="s">
        <v>111</v>
      </c>
      <c r="U230" s="163">
        <v>0</v>
      </c>
      <c r="V230" s="163">
        <f>ROUND(E230*U230,2)</f>
        <v>0</v>
      </c>
      <c r="W230" s="163"/>
      <c r="X230" s="163" t="s">
        <v>327</v>
      </c>
      <c r="Y230" s="153"/>
      <c r="Z230" s="153"/>
      <c r="AA230" s="153"/>
      <c r="AB230" s="153"/>
      <c r="AC230" s="153"/>
      <c r="AD230" s="153"/>
      <c r="AE230" s="153"/>
      <c r="AF230" s="153"/>
      <c r="AG230" s="153" t="s">
        <v>328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251" t="s">
        <v>329</v>
      </c>
      <c r="D231" s="252"/>
      <c r="E231" s="252"/>
      <c r="F231" s="252"/>
      <c r="G231" s="252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115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60"/>
      <c r="B232" s="161"/>
      <c r="C232" s="253"/>
      <c r="D232" s="254"/>
      <c r="E232" s="254"/>
      <c r="F232" s="254"/>
      <c r="G232" s="254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116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x14ac:dyDescent="0.2">
      <c r="A233" s="169" t="s">
        <v>105</v>
      </c>
      <c r="B233" s="170" t="s">
        <v>65</v>
      </c>
      <c r="C233" s="185" t="s">
        <v>66</v>
      </c>
      <c r="D233" s="171"/>
      <c r="E233" s="172"/>
      <c r="F233" s="173"/>
      <c r="G233" s="173">
        <f>SUMIF(AG234:AG265,"&lt;&gt;NOR",G234:G265)</f>
        <v>0</v>
      </c>
      <c r="H233" s="173"/>
      <c r="I233" s="173">
        <f>SUM(I234:I265)</f>
        <v>0</v>
      </c>
      <c r="J233" s="173"/>
      <c r="K233" s="173">
        <f>SUM(K234:K265)</f>
        <v>0</v>
      </c>
      <c r="L233" s="173"/>
      <c r="M233" s="173">
        <f>SUM(M234:M265)</f>
        <v>0</v>
      </c>
      <c r="N233" s="173"/>
      <c r="O233" s="173">
        <f>SUM(O234:O265)</f>
        <v>3.36</v>
      </c>
      <c r="P233" s="173"/>
      <c r="Q233" s="173">
        <f>SUM(Q234:Q265)</f>
        <v>0</v>
      </c>
      <c r="R233" s="173"/>
      <c r="S233" s="173"/>
      <c r="T233" s="174"/>
      <c r="U233" s="168"/>
      <c r="V233" s="168">
        <f>SUM(V234:V265)</f>
        <v>209.43</v>
      </c>
      <c r="W233" s="168"/>
      <c r="X233" s="168"/>
      <c r="AG233" t="s">
        <v>106</v>
      </c>
    </row>
    <row r="234" spans="1:60" ht="22.5" outlineLevel="1" x14ac:dyDescent="0.2">
      <c r="A234" s="175">
        <v>82</v>
      </c>
      <c r="B234" s="176" t="s">
        <v>330</v>
      </c>
      <c r="C234" s="186" t="s">
        <v>331</v>
      </c>
      <c r="D234" s="177" t="s">
        <v>252</v>
      </c>
      <c r="E234" s="178">
        <v>6</v>
      </c>
      <c r="F234" s="179"/>
      <c r="G234" s="180">
        <f>ROUND(E234*F234,2)</f>
        <v>0</v>
      </c>
      <c r="H234" s="179"/>
      <c r="I234" s="180">
        <f>ROUND(E234*H234,2)</f>
        <v>0</v>
      </c>
      <c r="J234" s="179"/>
      <c r="K234" s="180">
        <f>ROUND(E234*J234,2)</f>
        <v>0</v>
      </c>
      <c r="L234" s="180">
        <v>21</v>
      </c>
      <c r="M234" s="180">
        <f>G234*(1+L234/100)</f>
        <v>0</v>
      </c>
      <c r="N234" s="180">
        <v>1.8890000000000001E-2</v>
      </c>
      <c r="O234" s="180">
        <f>ROUND(E234*N234,2)</f>
        <v>0.11</v>
      </c>
      <c r="P234" s="180">
        <v>0</v>
      </c>
      <c r="Q234" s="180">
        <f>ROUND(E234*P234,2)</f>
        <v>0</v>
      </c>
      <c r="R234" s="180" t="s">
        <v>169</v>
      </c>
      <c r="S234" s="180" t="s">
        <v>111</v>
      </c>
      <c r="T234" s="181" t="s">
        <v>111</v>
      </c>
      <c r="U234" s="163">
        <v>0.97299999999999998</v>
      </c>
      <c r="V234" s="163">
        <f>ROUND(E234*U234,2)</f>
        <v>5.84</v>
      </c>
      <c r="W234" s="163"/>
      <c r="X234" s="163" t="s">
        <v>112</v>
      </c>
      <c r="Y234" s="153"/>
      <c r="Z234" s="153"/>
      <c r="AA234" s="153"/>
      <c r="AB234" s="153"/>
      <c r="AC234" s="153"/>
      <c r="AD234" s="153"/>
      <c r="AE234" s="153"/>
      <c r="AF234" s="153"/>
      <c r="AG234" s="153" t="s">
        <v>113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ht="22.5" outlineLevel="1" x14ac:dyDescent="0.2">
      <c r="A235" s="160"/>
      <c r="B235" s="161"/>
      <c r="C235" s="255" t="s">
        <v>332</v>
      </c>
      <c r="D235" s="256"/>
      <c r="E235" s="256"/>
      <c r="F235" s="256"/>
      <c r="G235" s="256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150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82" t="str">
        <f>C235</f>
        <v>Klozet závěsný pro tělesně postižené např. JIKA, kolekce OLYMP, obj.č. 8.2064.2 (délka 700 mm) + duroplastové sedátko bez poklopu s antibakteriální úpravou nebo rovnocenný</v>
      </c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60"/>
      <c r="B236" s="161"/>
      <c r="C236" s="253"/>
      <c r="D236" s="254"/>
      <c r="E236" s="254"/>
      <c r="F236" s="254"/>
      <c r="G236" s="254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116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75">
        <v>83</v>
      </c>
      <c r="B237" s="176" t="s">
        <v>333</v>
      </c>
      <c r="C237" s="186" t="s">
        <v>334</v>
      </c>
      <c r="D237" s="177" t="s">
        <v>252</v>
      </c>
      <c r="E237" s="178">
        <v>5</v>
      </c>
      <c r="F237" s="179"/>
      <c r="G237" s="180">
        <f>ROUND(E237*F237,2)</f>
        <v>0</v>
      </c>
      <c r="H237" s="179"/>
      <c r="I237" s="180">
        <f>ROUND(E237*H237,2)</f>
        <v>0</v>
      </c>
      <c r="J237" s="179"/>
      <c r="K237" s="180">
        <f>ROUND(E237*J237,2)</f>
        <v>0</v>
      </c>
      <c r="L237" s="180">
        <v>21</v>
      </c>
      <c r="M237" s="180">
        <f>G237*(1+L237/100)</f>
        <v>0</v>
      </c>
      <c r="N237" s="180">
        <v>1.09E-2</v>
      </c>
      <c r="O237" s="180">
        <f>ROUND(E237*N237,2)</f>
        <v>0.05</v>
      </c>
      <c r="P237" s="180">
        <v>0</v>
      </c>
      <c r="Q237" s="180">
        <f>ROUND(E237*P237,2)</f>
        <v>0</v>
      </c>
      <c r="R237" s="180" t="s">
        <v>169</v>
      </c>
      <c r="S237" s="180" t="s">
        <v>111</v>
      </c>
      <c r="T237" s="181" t="s">
        <v>111</v>
      </c>
      <c r="U237" s="163">
        <v>1.25</v>
      </c>
      <c r="V237" s="163">
        <f>ROUND(E237*U237,2)</f>
        <v>6.25</v>
      </c>
      <c r="W237" s="163"/>
      <c r="X237" s="163" t="s">
        <v>112</v>
      </c>
      <c r="Y237" s="153"/>
      <c r="Z237" s="153"/>
      <c r="AA237" s="153"/>
      <c r="AB237" s="153"/>
      <c r="AC237" s="153"/>
      <c r="AD237" s="153"/>
      <c r="AE237" s="153"/>
      <c r="AF237" s="153"/>
      <c r="AG237" s="153" t="s">
        <v>113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ht="22.5" outlineLevel="1" x14ac:dyDescent="0.2">
      <c r="A238" s="160"/>
      <c r="B238" s="161"/>
      <c r="C238" s="255" t="s">
        <v>335</v>
      </c>
      <c r="D238" s="256"/>
      <c r="E238" s="256"/>
      <c r="F238" s="256"/>
      <c r="G238" s="256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150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82" t="str">
        <f>C238</f>
        <v>ZÁVĚSNÁ DITURVITOVÁ VÝLEVKA, VČETNĚ SKLOPNÉ PLASTOVÉ MŘÍŽKY, rozměry šířka 435mm x délka 510mm např. JIKA MIRA  nebo rovnocenný</v>
      </c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253"/>
      <c r="D239" s="254"/>
      <c r="E239" s="254"/>
      <c r="F239" s="254"/>
      <c r="G239" s="254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116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22.5" outlineLevel="1" x14ac:dyDescent="0.2">
      <c r="A240" s="175">
        <v>84</v>
      </c>
      <c r="B240" s="176" t="s">
        <v>336</v>
      </c>
      <c r="C240" s="186" t="s">
        <v>337</v>
      </c>
      <c r="D240" s="177" t="s">
        <v>229</v>
      </c>
      <c r="E240" s="178">
        <v>68</v>
      </c>
      <c r="F240" s="179"/>
      <c r="G240" s="180">
        <f>ROUND(E240*F240,2)</f>
        <v>0</v>
      </c>
      <c r="H240" s="179"/>
      <c r="I240" s="180">
        <f>ROUND(E240*H240,2)</f>
        <v>0</v>
      </c>
      <c r="J240" s="179"/>
      <c r="K240" s="180">
        <f>ROUND(E240*J240,2)</f>
        <v>0</v>
      </c>
      <c r="L240" s="180">
        <v>21</v>
      </c>
      <c r="M240" s="180">
        <f>G240*(1+L240/100)</f>
        <v>0</v>
      </c>
      <c r="N240" s="180">
        <v>1.421E-2</v>
      </c>
      <c r="O240" s="180">
        <f>ROUND(E240*N240,2)</f>
        <v>0.97</v>
      </c>
      <c r="P240" s="180">
        <v>0</v>
      </c>
      <c r="Q240" s="180">
        <f>ROUND(E240*P240,2)</f>
        <v>0</v>
      </c>
      <c r="R240" s="180"/>
      <c r="S240" s="180" t="s">
        <v>195</v>
      </c>
      <c r="T240" s="181" t="s">
        <v>196</v>
      </c>
      <c r="U240" s="163">
        <v>1.1890000000000001</v>
      </c>
      <c r="V240" s="163">
        <f>ROUND(E240*U240,2)</f>
        <v>80.849999999999994</v>
      </c>
      <c r="W240" s="163"/>
      <c r="X240" s="163" t="s">
        <v>112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113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249"/>
      <c r="D241" s="250"/>
      <c r="E241" s="250"/>
      <c r="F241" s="250"/>
      <c r="G241" s="250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116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2.5" outlineLevel="1" x14ac:dyDescent="0.2">
      <c r="A242" s="175">
        <v>85</v>
      </c>
      <c r="B242" s="176" t="s">
        <v>338</v>
      </c>
      <c r="C242" s="186" t="s">
        <v>339</v>
      </c>
      <c r="D242" s="177" t="s">
        <v>229</v>
      </c>
      <c r="E242" s="178">
        <v>68</v>
      </c>
      <c r="F242" s="179"/>
      <c r="G242" s="180">
        <f>ROUND(E242*F242,2)</f>
        <v>0</v>
      </c>
      <c r="H242" s="179"/>
      <c r="I242" s="180">
        <f>ROUND(E242*H242,2)</f>
        <v>0</v>
      </c>
      <c r="J242" s="179"/>
      <c r="K242" s="180">
        <f>ROUND(E242*J242,2)</f>
        <v>0</v>
      </c>
      <c r="L242" s="180">
        <v>21</v>
      </c>
      <c r="M242" s="180">
        <f>G242*(1+L242/100)</f>
        <v>0</v>
      </c>
      <c r="N242" s="180">
        <v>0</v>
      </c>
      <c r="O242" s="180">
        <f>ROUND(E242*N242,2)</f>
        <v>0</v>
      </c>
      <c r="P242" s="180">
        <v>0</v>
      </c>
      <c r="Q242" s="180">
        <f>ROUND(E242*P242,2)</f>
        <v>0</v>
      </c>
      <c r="R242" s="180"/>
      <c r="S242" s="180" t="s">
        <v>195</v>
      </c>
      <c r="T242" s="181" t="s">
        <v>196</v>
      </c>
      <c r="U242" s="163">
        <v>0</v>
      </c>
      <c r="V242" s="163">
        <f>ROUND(E242*U242,2)</f>
        <v>0</v>
      </c>
      <c r="W242" s="163"/>
      <c r="X242" s="163" t="s">
        <v>112</v>
      </c>
      <c r="Y242" s="153"/>
      <c r="Z242" s="153"/>
      <c r="AA242" s="153"/>
      <c r="AB242" s="153"/>
      <c r="AC242" s="153"/>
      <c r="AD242" s="153"/>
      <c r="AE242" s="153"/>
      <c r="AF242" s="153"/>
      <c r="AG242" s="153" t="s">
        <v>113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60"/>
      <c r="B243" s="161"/>
      <c r="C243" s="249"/>
      <c r="D243" s="250"/>
      <c r="E243" s="250"/>
      <c r="F243" s="250"/>
      <c r="G243" s="250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116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ht="22.5" outlineLevel="1" x14ac:dyDescent="0.2">
      <c r="A244" s="175">
        <v>86</v>
      </c>
      <c r="B244" s="176" t="s">
        <v>340</v>
      </c>
      <c r="C244" s="186" t="s">
        <v>341</v>
      </c>
      <c r="D244" s="177" t="s">
        <v>229</v>
      </c>
      <c r="E244" s="178">
        <v>17</v>
      </c>
      <c r="F244" s="179"/>
      <c r="G244" s="180">
        <f>ROUND(E244*F244,2)</f>
        <v>0</v>
      </c>
      <c r="H244" s="179"/>
      <c r="I244" s="180">
        <f>ROUND(E244*H244,2)</f>
        <v>0</v>
      </c>
      <c r="J244" s="179"/>
      <c r="K244" s="180">
        <f>ROUND(E244*J244,2)</f>
        <v>0</v>
      </c>
      <c r="L244" s="180">
        <v>21</v>
      </c>
      <c r="M244" s="180">
        <f>G244*(1+L244/100)</f>
        <v>0</v>
      </c>
      <c r="N244" s="180">
        <v>1.7010000000000001E-2</v>
      </c>
      <c r="O244" s="180">
        <f>ROUND(E244*N244,2)</f>
        <v>0.28999999999999998</v>
      </c>
      <c r="P244" s="180">
        <v>0</v>
      </c>
      <c r="Q244" s="180">
        <f>ROUND(E244*P244,2)</f>
        <v>0</v>
      </c>
      <c r="R244" s="180"/>
      <c r="S244" s="180" t="s">
        <v>195</v>
      </c>
      <c r="T244" s="181" t="s">
        <v>196</v>
      </c>
      <c r="U244" s="163">
        <v>1.25</v>
      </c>
      <c r="V244" s="163">
        <f>ROUND(E244*U244,2)</f>
        <v>21.25</v>
      </c>
      <c r="W244" s="163"/>
      <c r="X244" s="163" t="s">
        <v>112</v>
      </c>
      <c r="Y244" s="153"/>
      <c r="Z244" s="153"/>
      <c r="AA244" s="153"/>
      <c r="AB244" s="153"/>
      <c r="AC244" s="153"/>
      <c r="AD244" s="153"/>
      <c r="AE244" s="153"/>
      <c r="AF244" s="153"/>
      <c r="AG244" s="153" t="s">
        <v>113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249"/>
      <c r="D245" s="250"/>
      <c r="E245" s="250"/>
      <c r="F245" s="250"/>
      <c r="G245" s="250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116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ht="22.5" outlineLevel="1" x14ac:dyDescent="0.2">
      <c r="A246" s="175">
        <v>87</v>
      </c>
      <c r="B246" s="176" t="s">
        <v>342</v>
      </c>
      <c r="C246" s="186" t="s">
        <v>339</v>
      </c>
      <c r="D246" s="177" t="s">
        <v>229</v>
      </c>
      <c r="E246" s="178">
        <v>17</v>
      </c>
      <c r="F246" s="179"/>
      <c r="G246" s="180">
        <f>ROUND(E246*F246,2)</f>
        <v>0</v>
      </c>
      <c r="H246" s="179"/>
      <c r="I246" s="180">
        <f>ROUND(E246*H246,2)</f>
        <v>0</v>
      </c>
      <c r="J246" s="179"/>
      <c r="K246" s="180">
        <f>ROUND(E246*J246,2)</f>
        <v>0</v>
      </c>
      <c r="L246" s="180">
        <v>21</v>
      </c>
      <c r="M246" s="180">
        <f>G246*(1+L246/100)</f>
        <v>0</v>
      </c>
      <c r="N246" s="180">
        <v>0</v>
      </c>
      <c r="O246" s="180">
        <f>ROUND(E246*N246,2)</f>
        <v>0</v>
      </c>
      <c r="P246" s="180">
        <v>0</v>
      </c>
      <c r="Q246" s="180">
        <f>ROUND(E246*P246,2)</f>
        <v>0</v>
      </c>
      <c r="R246" s="180"/>
      <c r="S246" s="180" t="s">
        <v>195</v>
      </c>
      <c r="T246" s="181" t="s">
        <v>196</v>
      </c>
      <c r="U246" s="163">
        <v>0</v>
      </c>
      <c r="V246" s="163">
        <f>ROUND(E246*U246,2)</f>
        <v>0</v>
      </c>
      <c r="W246" s="163"/>
      <c r="X246" s="163" t="s">
        <v>112</v>
      </c>
      <c r="Y246" s="153"/>
      <c r="Z246" s="153"/>
      <c r="AA246" s="153"/>
      <c r="AB246" s="153"/>
      <c r="AC246" s="153"/>
      <c r="AD246" s="153"/>
      <c r="AE246" s="153"/>
      <c r="AF246" s="153"/>
      <c r="AG246" s="153" t="s">
        <v>113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249"/>
      <c r="D247" s="250"/>
      <c r="E247" s="250"/>
      <c r="F247" s="250"/>
      <c r="G247" s="250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116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ht="22.5" outlineLevel="1" x14ac:dyDescent="0.2">
      <c r="A248" s="175">
        <v>88</v>
      </c>
      <c r="B248" s="176" t="s">
        <v>343</v>
      </c>
      <c r="C248" s="186" t="s">
        <v>344</v>
      </c>
      <c r="D248" s="177" t="s">
        <v>229</v>
      </c>
      <c r="E248" s="178">
        <v>6</v>
      </c>
      <c r="F248" s="179"/>
      <c r="G248" s="180">
        <f>ROUND(E248*F248,2)</f>
        <v>0</v>
      </c>
      <c r="H248" s="179"/>
      <c r="I248" s="180">
        <f>ROUND(E248*H248,2)</f>
        <v>0</v>
      </c>
      <c r="J248" s="179"/>
      <c r="K248" s="180">
        <f>ROUND(E248*J248,2)</f>
        <v>0</v>
      </c>
      <c r="L248" s="180">
        <v>21</v>
      </c>
      <c r="M248" s="180">
        <f>G248*(1+L248/100)</f>
        <v>0</v>
      </c>
      <c r="N248" s="180">
        <v>0</v>
      </c>
      <c r="O248" s="180">
        <f>ROUND(E248*N248,2)</f>
        <v>0</v>
      </c>
      <c r="P248" s="180">
        <v>0</v>
      </c>
      <c r="Q248" s="180">
        <f>ROUND(E248*P248,2)</f>
        <v>0</v>
      </c>
      <c r="R248" s="180"/>
      <c r="S248" s="180" t="s">
        <v>195</v>
      </c>
      <c r="T248" s="181" t="s">
        <v>196</v>
      </c>
      <c r="U248" s="163">
        <v>1.5580000000000001</v>
      </c>
      <c r="V248" s="163">
        <f>ROUND(E248*U248,2)</f>
        <v>9.35</v>
      </c>
      <c r="W248" s="163"/>
      <c r="X248" s="163" t="s">
        <v>112</v>
      </c>
      <c r="Y248" s="153"/>
      <c r="Z248" s="153"/>
      <c r="AA248" s="153"/>
      <c r="AB248" s="153"/>
      <c r="AC248" s="153"/>
      <c r="AD248" s="153"/>
      <c r="AE248" s="153"/>
      <c r="AF248" s="153"/>
      <c r="AG248" s="153" t="s">
        <v>113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249"/>
      <c r="D249" s="250"/>
      <c r="E249" s="250"/>
      <c r="F249" s="250"/>
      <c r="G249" s="250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116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33.75" outlineLevel="1" x14ac:dyDescent="0.2">
      <c r="A250" s="175">
        <v>89</v>
      </c>
      <c r="B250" s="176" t="s">
        <v>345</v>
      </c>
      <c r="C250" s="186" t="s">
        <v>346</v>
      </c>
      <c r="D250" s="177" t="s">
        <v>229</v>
      </c>
      <c r="E250" s="178">
        <v>69</v>
      </c>
      <c r="F250" s="179"/>
      <c r="G250" s="180">
        <f>ROUND(E250*F250,2)</f>
        <v>0</v>
      </c>
      <c r="H250" s="179"/>
      <c r="I250" s="180">
        <f>ROUND(E250*H250,2)</f>
        <v>0</v>
      </c>
      <c r="J250" s="179"/>
      <c r="K250" s="180">
        <f>ROUND(E250*J250,2)</f>
        <v>0</v>
      </c>
      <c r="L250" s="180">
        <v>21</v>
      </c>
      <c r="M250" s="180">
        <f>G250*(1+L250/100)</f>
        <v>0</v>
      </c>
      <c r="N250" s="180">
        <v>2.1340000000000001E-2</v>
      </c>
      <c r="O250" s="180">
        <f>ROUND(E250*N250,2)</f>
        <v>1.47</v>
      </c>
      <c r="P250" s="180">
        <v>0</v>
      </c>
      <c r="Q250" s="180">
        <f>ROUND(E250*P250,2)</f>
        <v>0</v>
      </c>
      <c r="R250" s="180"/>
      <c r="S250" s="180" t="s">
        <v>195</v>
      </c>
      <c r="T250" s="181" t="s">
        <v>111</v>
      </c>
      <c r="U250" s="163">
        <v>0.97</v>
      </c>
      <c r="V250" s="163">
        <f>ROUND(E250*U250,2)</f>
        <v>66.930000000000007</v>
      </c>
      <c r="W250" s="163"/>
      <c r="X250" s="163" t="s">
        <v>112</v>
      </c>
      <c r="Y250" s="153"/>
      <c r="Z250" s="153"/>
      <c r="AA250" s="153"/>
      <c r="AB250" s="153"/>
      <c r="AC250" s="153"/>
      <c r="AD250" s="153"/>
      <c r="AE250" s="153"/>
      <c r="AF250" s="153"/>
      <c r="AG250" s="153" t="s">
        <v>113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249"/>
      <c r="D251" s="250"/>
      <c r="E251" s="250"/>
      <c r="F251" s="250"/>
      <c r="G251" s="250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116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2.5" outlineLevel="1" x14ac:dyDescent="0.2">
      <c r="A252" s="175">
        <v>90</v>
      </c>
      <c r="B252" s="176" t="s">
        <v>347</v>
      </c>
      <c r="C252" s="186" t="s">
        <v>348</v>
      </c>
      <c r="D252" s="177" t="s">
        <v>229</v>
      </c>
      <c r="E252" s="178">
        <v>14</v>
      </c>
      <c r="F252" s="179"/>
      <c r="G252" s="180">
        <f>ROUND(E252*F252,2)</f>
        <v>0</v>
      </c>
      <c r="H252" s="179"/>
      <c r="I252" s="180">
        <f>ROUND(E252*H252,2)</f>
        <v>0</v>
      </c>
      <c r="J252" s="179"/>
      <c r="K252" s="180">
        <f>ROUND(E252*J252,2)</f>
        <v>0</v>
      </c>
      <c r="L252" s="180">
        <v>21</v>
      </c>
      <c r="M252" s="180">
        <f>G252*(1+L252/100)</f>
        <v>0</v>
      </c>
      <c r="N252" s="180">
        <v>1.9E-2</v>
      </c>
      <c r="O252" s="180">
        <f>ROUND(E252*N252,2)</f>
        <v>0.27</v>
      </c>
      <c r="P252" s="180">
        <v>0</v>
      </c>
      <c r="Q252" s="180">
        <f>ROUND(E252*P252,2)</f>
        <v>0</v>
      </c>
      <c r="R252" s="180"/>
      <c r="S252" s="180" t="s">
        <v>195</v>
      </c>
      <c r="T252" s="181" t="s">
        <v>111</v>
      </c>
      <c r="U252" s="163">
        <v>0.97299999999999998</v>
      </c>
      <c r="V252" s="163">
        <f>ROUND(E252*U252,2)</f>
        <v>13.62</v>
      </c>
      <c r="W252" s="163"/>
      <c r="X252" s="163" t="s">
        <v>112</v>
      </c>
      <c r="Y252" s="153"/>
      <c r="Z252" s="153"/>
      <c r="AA252" s="153"/>
      <c r="AB252" s="153"/>
      <c r="AC252" s="153"/>
      <c r="AD252" s="153"/>
      <c r="AE252" s="153"/>
      <c r="AF252" s="153"/>
      <c r="AG252" s="153" t="s">
        <v>113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249"/>
      <c r="D253" s="250"/>
      <c r="E253" s="250"/>
      <c r="F253" s="250"/>
      <c r="G253" s="250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116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75">
        <v>91</v>
      </c>
      <c r="B254" s="176" t="s">
        <v>349</v>
      </c>
      <c r="C254" s="186" t="s">
        <v>350</v>
      </c>
      <c r="D254" s="177" t="s">
        <v>229</v>
      </c>
      <c r="E254" s="178">
        <v>1</v>
      </c>
      <c r="F254" s="179"/>
      <c r="G254" s="180">
        <f>ROUND(E254*F254,2)</f>
        <v>0</v>
      </c>
      <c r="H254" s="179"/>
      <c r="I254" s="180">
        <f>ROUND(E254*H254,2)</f>
        <v>0</v>
      </c>
      <c r="J254" s="179"/>
      <c r="K254" s="180">
        <f>ROUND(E254*J254,2)</f>
        <v>0</v>
      </c>
      <c r="L254" s="180">
        <v>21</v>
      </c>
      <c r="M254" s="180">
        <f>G254*(1+L254/100)</f>
        <v>0</v>
      </c>
      <c r="N254" s="180">
        <v>0</v>
      </c>
      <c r="O254" s="180">
        <f>ROUND(E254*N254,2)</f>
        <v>0</v>
      </c>
      <c r="P254" s="180">
        <v>0</v>
      </c>
      <c r="Q254" s="180">
        <f>ROUND(E254*P254,2)</f>
        <v>0</v>
      </c>
      <c r="R254" s="180"/>
      <c r="S254" s="180" t="s">
        <v>195</v>
      </c>
      <c r="T254" s="181" t="s">
        <v>196</v>
      </c>
      <c r="U254" s="163">
        <v>1.25</v>
      </c>
      <c r="V254" s="163">
        <f>ROUND(E254*U254,2)</f>
        <v>1.25</v>
      </c>
      <c r="W254" s="163"/>
      <c r="X254" s="163" t="s">
        <v>112</v>
      </c>
      <c r="Y254" s="153"/>
      <c r="Z254" s="153"/>
      <c r="AA254" s="153"/>
      <c r="AB254" s="153"/>
      <c r="AC254" s="153"/>
      <c r="AD254" s="153"/>
      <c r="AE254" s="153"/>
      <c r="AF254" s="153"/>
      <c r="AG254" s="153" t="s">
        <v>113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255" t="s">
        <v>351</v>
      </c>
      <c r="D255" s="256"/>
      <c r="E255" s="256"/>
      <c r="F255" s="256"/>
      <c r="G255" s="256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150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ht="22.5" outlineLevel="1" x14ac:dyDescent="0.2">
      <c r="A256" s="160"/>
      <c r="B256" s="161"/>
      <c r="C256" s="257" t="s">
        <v>352</v>
      </c>
      <c r="D256" s="258"/>
      <c r="E256" s="258"/>
      <c r="F256" s="258"/>
      <c r="G256" s="258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150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82" t="str">
        <f>C256</f>
        <v>,2 x tlačný ventil s tryskou, flexi hadice na přívod vody a odpad, kotevní materiál, rohový ventil, včetně malé UV lampy osazené před zařízením např. Sanitconcept PF07 nebo rovnocenný</v>
      </c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253"/>
      <c r="D257" s="254"/>
      <c r="E257" s="254"/>
      <c r="F257" s="254"/>
      <c r="G257" s="254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116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22.5" outlineLevel="1" x14ac:dyDescent="0.2">
      <c r="A258" s="175">
        <v>92</v>
      </c>
      <c r="B258" s="176" t="s">
        <v>353</v>
      </c>
      <c r="C258" s="186" t="s">
        <v>354</v>
      </c>
      <c r="D258" s="177" t="s">
        <v>168</v>
      </c>
      <c r="E258" s="178">
        <v>2</v>
      </c>
      <c r="F258" s="179"/>
      <c r="G258" s="180">
        <f>ROUND(E258*F258,2)</f>
        <v>0</v>
      </c>
      <c r="H258" s="179"/>
      <c r="I258" s="180">
        <f>ROUND(E258*H258,2)</f>
        <v>0</v>
      </c>
      <c r="J258" s="179"/>
      <c r="K258" s="180">
        <f>ROUND(E258*J258,2)</f>
        <v>0</v>
      </c>
      <c r="L258" s="180">
        <v>21</v>
      </c>
      <c r="M258" s="180">
        <f>G258*(1+L258/100)</f>
        <v>0</v>
      </c>
      <c r="N258" s="180">
        <v>9.7930000000000003E-2</v>
      </c>
      <c r="O258" s="180">
        <f>ROUND(E258*N258,2)</f>
        <v>0.2</v>
      </c>
      <c r="P258" s="180">
        <v>0</v>
      </c>
      <c r="Q258" s="180">
        <f>ROUND(E258*P258,2)</f>
        <v>0</v>
      </c>
      <c r="R258" s="180"/>
      <c r="S258" s="180" t="s">
        <v>195</v>
      </c>
      <c r="T258" s="181" t="s">
        <v>196</v>
      </c>
      <c r="U258" s="163">
        <v>1.5580000000000001</v>
      </c>
      <c r="V258" s="163">
        <f>ROUND(E258*U258,2)</f>
        <v>3.12</v>
      </c>
      <c r="W258" s="163"/>
      <c r="X258" s="163" t="s">
        <v>112</v>
      </c>
      <c r="Y258" s="153"/>
      <c r="Z258" s="153"/>
      <c r="AA258" s="153"/>
      <c r="AB258" s="153"/>
      <c r="AC258" s="153"/>
      <c r="AD258" s="153"/>
      <c r="AE258" s="153"/>
      <c r="AF258" s="153"/>
      <c r="AG258" s="153" t="s">
        <v>113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ht="33.75" outlineLevel="1" x14ac:dyDescent="0.2">
      <c r="A259" s="160"/>
      <c r="B259" s="161"/>
      <c r="C259" s="255" t="s">
        <v>355</v>
      </c>
      <c r="D259" s="256"/>
      <c r="E259" s="256"/>
      <c r="F259" s="256"/>
      <c r="G259" s="256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150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82" t="str">
        <f>C259</f>
        <v>Sprchový žlab s EPS tělesem s nerezovým rámem a krytem např.HL531 Sprchový žlab  s ležatým odtokem DN50, samonosný prvek z EPC - rozměr 1200x200x79mm s centricky umístěným odtokovým žlabem, se zápachovou uzávěrkou pro suchý stav, s nerezovým rámem (vnější rozměr 498x68x13mm) a nerezovým krytem Standard 480x50mm nebo rovnocenný.</v>
      </c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60"/>
      <c r="B260" s="161"/>
      <c r="C260" s="253"/>
      <c r="D260" s="254"/>
      <c r="E260" s="254"/>
      <c r="F260" s="254"/>
      <c r="G260" s="254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53"/>
      <c r="Z260" s="153"/>
      <c r="AA260" s="153"/>
      <c r="AB260" s="153"/>
      <c r="AC260" s="153"/>
      <c r="AD260" s="153"/>
      <c r="AE260" s="153"/>
      <c r="AF260" s="153"/>
      <c r="AG260" s="153" t="s">
        <v>116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ht="33.75" outlineLevel="1" x14ac:dyDescent="0.2">
      <c r="A261" s="175">
        <v>93</v>
      </c>
      <c r="B261" s="176" t="s">
        <v>356</v>
      </c>
      <c r="C261" s="186" t="s">
        <v>357</v>
      </c>
      <c r="D261" s="177" t="s">
        <v>229</v>
      </c>
      <c r="E261" s="178">
        <v>1</v>
      </c>
      <c r="F261" s="179"/>
      <c r="G261" s="180">
        <f>ROUND(E261*F261,2)</f>
        <v>0</v>
      </c>
      <c r="H261" s="179"/>
      <c r="I261" s="180">
        <f>ROUND(E261*H261,2)</f>
        <v>0</v>
      </c>
      <c r="J261" s="179"/>
      <c r="K261" s="180">
        <f>ROUND(E261*J261,2)</f>
        <v>0</v>
      </c>
      <c r="L261" s="180">
        <v>21</v>
      </c>
      <c r="M261" s="180">
        <f>G261*(1+L261/100)</f>
        <v>0</v>
      </c>
      <c r="N261" s="180">
        <v>0</v>
      </c>
      <c r="O261" s="180">
        <f>ROUND(E261*N261,2)</f>
        <v>0</v>
      </c>
      <c r="P261" s="180">
        <v>0</v>
      </c>
      <c r="Q261" s="180">
        <f>ROUND(E261*P261,2)</f>
        <v>0</v>
      </c>
      <c r="R261" s="180"/>
      <c r="S261" s="180" t="s">
        <v>195</v>
      </c>
      <c r="T261" s="181" t="s">
        <v>196</v>
      </c>
      <c r="U261" s="163">
        <v>0.97</v>
      </c>
      <c r="V261" s="163">
        <f>ROUND(E261*U261,2)</f>
        <v>0.97</v>
      </c>
      <c r="W261" s="163"/>
      <c r="X261" s="163" t="s">
        <v>112</v>
      </c>
      <c r="Y261" s="153"/>
      <c r="Z261" s="153"/>
      <c r="AA261" s="153"/>
      <c r="AB261" s="153"/>
      <c r="AC261" s="153"/>
      <c r="AD261" s="153"/>
      <c r="AE261" s="153"/>
      <c r="AF261" s="153"/>
      <c r="AG261" s="153" t="s">
        <v>113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249"/>
      <c r="D262" s="250"/>
      <c r="E262" s="250"/>
      <c r="F262" s="250"/>
      <c r="G262" s="250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116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>
        <v>94</v>
      </c>
      <c r="B263" s="161" t="s">
        <v>325</v>
      </c>
      <c r="C263" s="187" t="s">
        <v>326</v>
      </c>
      <c r="D263" s="162" t="s">
        <v>0</v>
      </c>
      <c r="E263" s="183"/>
      <c r="F263" s="164"/>
      <c r="G263" s="163">
        <f>ROUND(E263*F263,2)</f>
        <v>0</v>
      </c>
      <c r="H263" s="164"/>
      <c r="I263" s="163">
        <f>ROUND(E263*H263,2)</f>
        <v>0</v>
      </c>
      <c r="J263" s="164"/>
      <c r="K263" s="163">
        <f>ROUND(E263*J263,2)</f>
        <v>0</v>
      </c>
      <c r="L263" s="163">
        <v>21</v>
      </c>
      <c r="M263" s="163">
        <f>G263*(1+L263/100)</f>
        <v>0</v>
      </c>
      <c r="N263" s="163">
        <v>0</v>
      </c>
      <c r="O263" s="163">
        <f>ROUND(E263*N263,2)</f>
        <v>0</v>
      </c>
      <c r="P263" s="163">
        <v>0</v>
      </c>
      <c r="Q263" s="163">
        <f>ROUND(E263*P263,2)</f>
        <v>0</v>
      </c>
      <c r="R263" s="163" t="s">
        <v>169</v>
      </c>
      <c r="S263" s="163" t="s">
        <v>111</v>
      </c>
      <c r="T263" s="163" t="s">
        <v>111</v>
      </c>
      <c r="U263" s="163">
        <v>0</v>
      </c>
      <c r="V263" s="163">
        <f>ROUND(E263*U263,2)</f>
        <v>0</v>
      </c>
      <c r="W263" s="163"/>
      <c r="X263" s="163" t="s">
        <v>327</v>
      </c>
      <c r="Y263" s="153"/>
      <c r="Z263" s="153"/>
      <c r="AA263" s="153"/>
      <c r="AB263" s="153"/>
      <c r="AC263" s="153"/>
      <c r="AD263" s="153"/>
      <c r="AE263" s="153"/>
      <c r="AF263" s="153"/>
      <c r="AG263" s="153" t="s">
        <v>328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60"/>
      <c r="B264" s="161"/>
      <c r="C264" s="251" t="s">
        <v>329</v>
      </c>
      <c r="D264" s="252"/>
      <c r="E264" s="252"/>
      <c r="F264" s="252"/>
      <c r="G264" s="252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53"/>
      <c r="Z264" s="153"/>
      <c r="AA264" s="153"/>
      <c r="AB264" s="153"/>
      <c r="AC264" s="153"/>
      <c r="AD264" s="153"/>
      <c r="AE264" s="153"/>
      <c r="AF264" s="153"/>
      <c r="AG264" s="153" t="s">
        <v>115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60"/>
      <c r="B265" s="161"/>
      <c r="C265" s="253"/>
      <c r="D265" s="254"/>
      <c r="E265" s="254"/>
      <c r="F265" s="254"/>
      <c r="G265" s="254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116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x14ac:dyDescent="0.2">
      <c r="A266" s="169" t="s">
        <v>105</v>
      </c>
      <c r="B266" s="170" t="s">
        <v>67</v>
      </c>
      <c r="C266" s="185" t="s">
        <v>68</v>
      </c>
      <c r="D266" s="171"/>
      <c r="E266" s="172"/>
      <c r="F266" s="173"/>
      <c r="G266" s="173">
        <f>SUMIF(AG267:AG328,"&lt;&gt;NOR",G267:G328)</f>
        <v>0</v>
      </c>
      <c r="H266" s="173"/>
      <c r="I266" s="173">
        <f>SUM(I267:I328)</f>
        <v>0</v>
      </c>
      <c r="J266" s="173"/>
      <c r="K266" s="173">
        <f>SUM(K267:K328)</f>
        <v>0</v>
      </c>
      <c r="L266" s="173"/>
      <c r="M266" s="173">
        <f>SUM(M267:M328)</f>
        <v>0</v>
      </c>
      <c r="N266" s="173"/>
      <c r="O266" s="173">
        <f>SUM(O267:O328)</f>
        <v>4.97</v>
      </c>
      <c r="P266" s="173"/>
      <c r="Q266" s="173">
        <f>SUM(Q267:Q328)</f>
        <v>0.05</v>
      </c>
      <c r="R266" s="173"/>
      <c r="S266" s="173"/>
      <c r="T266" s="174"/>
      <c r="U266" s="168"/>
      <c r="V266" s="168">
        <f>SUM(V267:V328)</f>
        <v>1113.1199999999999</v>
      </c>
      <c r="W266" s="168"/>
      <c r="X266" s="168"/>
      <c r="AG266" t="s">
        <v>106</v>
      </c>
    </row>
    <row r="267" spans="1:60" outlineLevel="1" x14ac:dyDescent="0.2">
      <c r="A267" s="175">
        <v>95</v>
      </c>
      <c r="B267" s="176" t="s">
        <v>160</v>
      </c>
      <c r="C267" s="186" t="s">
        <v>161</v>
      </c>
      <c r="D267" s="177" t="s">
        <v>162</v>
      </c>
      <c r="E267" s="178">
        <v>2.4</v>
      </c>
      <c r="F267" s="179"/>
      <c r="G267" s="180">
        <f>ROUND(E267*F267,2)</f>
        <v>0</v>
      </c>
      <c r="H267" s="179"/>
      <c r="I267" s="180">
        <f>ROUND(E267*H267,2)</f>
        <v>0</v>
      </c>
      <c r="J267" s="179"/>
      <c r="K267" s="180">
        <f>ROUND(E267*J267,2)</f>
        <v>0</v>
      </c>
      <c r="L267" s="180">
        <v>21</v>
      </c>
      <c r="M267" s="180">
        <f>G267*(1+L267/100)</f>
        <v>0</v>
      </c>
      <c r="N267" s="180">
        <v>0</v>
      </c>
      <c r="O267" s="180">
        <f>ROUND(E267*N267,2)</f>
        <v>0</v>
      </c>
      <c r="P267" s="180">
        <v>1.9630000000000002E-2</v>
      </c>
      <c r="Q267" s="180">
        <f>ROUND(E267*P267,2)</f>
        <v>0.05</v>
      </c>
      <c r="R267" s="180" t="s">
        <v>163</v>
      </c>
      <c r="S267" s="180" t="s">
        <v>111</v>
      </c>
      <c r="T267" s="181" t="s">
        <v>111</v>
      </c>
      <c r="U267" s="163">
        <v>3.25</v>
      </c>
      <c r="V267" s="163">
        <f>ROUND(E267*U267,2)</f>
        <v>7.8</v>
      </c>
      <c r="W267" s="163"/>
      <c r="X267" s="163" t="s">
        <v>112</v>
      </c>
      <c r="Y267" s="153"/>
      <c r="Z267" s="153"/>
      <c r="AA267" s="153"/>
      <c r="AB267" s="153"/>
      <c r="AC267" s="153"/>
      <c r="AD267" s="153"/>
      <c r="AE267" s="153"/>
      <c r="AF267" s="153"/>
      <c r="AG267" s="153" t="s">
        <v>113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249"/>
      <c r="D268" s="250"/>
      <c r="E268" s="250"/>
      <c r="F268" s="250"/>
      <c r="G268" s="250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116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ht="22.5" outlineLevel="1" x14ac:dyDescent="0.2">
      <c r="A269" s="175">
        <v>96</v>
      </c>
      <c r="B269" s="176" t="s">
        <v>164</v>
      </c>
      <c r="C269" s="186" t="s">
        <v>165</v>
      </c>
      <c r="D269" s="177" t="s">
        <v>162</v>
      </c>
      <c r="E269" s="178">
        <v>2.5</v>
      </c>
      <c r="F269" s="179"/>
      <c r="G269" s="180">
        <f>ROUND(E269*F269,2)</f>
        <v>0</v>
      </c>
      <c r="H269" s="179"/>
      <c r="I269" s="180">
        <f>ROUND(E269*H269,2)</f>
        <v>0</v>
      </c>
      <c r="J269" s="179"/>
      <c r="K269" s="180">
        <f>ROUND(E269*J269,2)</f>
        <v>0</v>
      </c>
      <c r="L269" s="180">
        <v>21</v>
      </c>
      <c r="M269" s="180">
        <f>G269*(1+L269/100)</f>
        <v>0</v>
      </c>
      <c r="N269" s="180">
        <v>2.2499999999999998E-3</v>
      </c>
      <c r="O269" s="180">
        <f>ROUND(E269*N269,2)</f>
        <v>0.01</v>
      </c>
      <c r="P269" s="180">
        <v>0</v>
      </c>
      <c r="Q269" s="180">
        <f>ROUND(E269*P269,2)</f>
        <v>0</v>
      </c>
      <c r="R269" s="180" t="s">
        <v>163</v>
      </c>
      <c r="S269" s="180" t="s">
        <v>111</v>
      </c>
      <c r="T269" s="181" t="s">
        <v>111</v>
      </c>
      <c r="U269" s="163">
        <v>1.9890000000000001</v>
      </c>
      <c r="V269" s="163">
        <f>ROUND(E269*U269,2)</f>
        <v>4.97</v>
      </c>
      <c r="W269" s="163"/>
      <c r="X269" s="163" t="s">
        <v>112</v>
      </c>
      <c r="Y269" s="153"/>
      <c r="Z269" s="153"/>
      <c r="AA269" s="153"/>
      <c r="AB269" s="153"/>
      <c r="AC269" s="153"/>
      <c r="AD269" s="153"/>
      <c r="AE269" s="153"/>
      <c r="AF269" s="153"/>
      <c r="AG269" s="153" t="s">
        <v>113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60"/>
      <c r="B270" s="161"/>
      <c r="C270" s="249"/>
      <c r="D270" s="250"/>
      <c r="E270" s="250"/>
      <c r="F270" s="250"/>
      <c r="G270" s="250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116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75">
        <v>97</v>
      </c>
      <c r="B271" s="176" t="s">
        <v>189</v>
      </c>
      <c r="C271" s="186" t="s">
        <v>190</v>
      </c>
      <c r="D271" s="177" t="s">
        <v>162</v>
      </c>
      <c r="E271" s="178">
        <v>704</v>
      </c>
      <c r="F271" s="179"/>
      <c r="G271" s="180">
        <f>ROUND(E271*F271,2)</f>
        <v>0</v>
      </c>
      <c r="H271" s="179"/>
      <c r="I271" s="180">
        <f>ROUND(E271*H271,2)</f>
        <v>0</v>
      </c>
      <c r="J271" s="179"/>
      <c r="K271" s="180">
        <f>ROUND(E271*J271,2)</f>
        <v>0</v>
      </c>
      <c r="L271" s="180">
        <v>21</v>
      </c>
      <c r="M271" s="180">
        <f>G271*(1+L271/100)</f>
        <v>0</v>
      </c>
      <c r="N271" s="180">
        <v>0</v>
      </c>
      <c r="O271" s="180">
        <f>ROUND(E271*N271,2)</f>
        <v>0</v>
      </c>
      <c r="P271" s="180">
        <v>0</v>
      </c>
      <c r="Q271" s="180">
        <f>ROUND(E271*P271,2)</f>
        <v>0</v>
      </c>
      <c r="R271" s="180" t="s">
        <v>169</v>
      </c>
      <c r="S271" s="180" t="s">
        <v>111</v>
      </c>
      <c r="T271" s="181" t="s">
        <v>111</v>
      </c>
      <c r="U271" s="163">
        <v>4.8000000000000001E-2</v>
      </c>
      <c r="V271" s="163">
        <f>ROUND(E271*U271,2)</f>
        <v>33.79</v>
      </c>
      <c r="W271" s="163"/>
      <c r="X271" s="163" t="s">
        <v>112</v>
      </c>
      <c r="Y271" s="153"/>
      <c r="Z271" s="153"/>
      <c r="AA271" s="153"/>
      <c r="AB271" s="153"/>
      <c r="AC271" s="153"/>
      <c r="AD271" s="153"/>
      <c r="AE271" s="153"/>
      <c r="AF271" s="153"/>
      <c r="AG271" s="153" t="s">
        <v>113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60"/>
      <c r="B272" s="161"/>
      <c r="C272" s="249"/>
      <c r="D272" s="250"/>
      <c r="E272" s="250"/>
      <c r="F272" s="250"/>
      <c r="G272" s="250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116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75">
        <v>98</v>
      </c>
      <c r="B273" s="176" t="s">
        <v>191</v>
      </c>
      <c r="C273" s="186" t="s">
        <v>192</v>
      </c>
      <c r="D273" s="177" t="s">
        <v>162</v>
      </c>
      <c r="E273" s="178">
        <v>258</v>
      </c>
      <c r="F273" s="179"/>
      <c r="G273" s="180">
        <f>ROUND(E273*F273,2)</f>
        <v>0</v>
      </c>
      <c r="H273" s="179"/>
      <c r="I273" s="180">
        <f>ROUND(E273*H273,2)</f>
        <v>0</v>
      </c>
      <c r="J273" s="179"/>
      <c r="K273" s="180">
        <f>ROUND(E273*J273,2)</f>
        <v>0</v>
      </c>
      <c r="L273" s="180">
        <v>21</v>
      </c>
      <c r="M273" s="180">
        <f>G273*(1+L273/100)</f>
        <v>0</v>
      </c>
      <c r="N273" s="180">
        <v>0</v>
      </c>
      <c r="O273" s="180">
        <f>ROUND(E273*N273,2)</f>
        <v>0</v>
      </c>
      <c r="P273" s="180">
        <v>0</v>
      </c>
      <c r="Q273" s="180">
        <f>ROUND(E273*P273,2)</f>
        <v>0</v>
      </c>
      <c r="R273" s="180" t="s">
        <v>169</v>
      </c>
      <c r="S273" s="180" t="s">
        <v>111</v>
      </c>
      <c r="T273" s="181" t="s">
        <v>111</v>
      </c>
      <c r="U273" s="163">
        <v>5.8999999999999997E-2</v>
      </c>
      <c r="V273" s="163">
        <f>ROUND(E273*U273,2)</f>
        <v>15.22</v>
      </c>
      <c r="W273" s="163"/>
      <c r="X273" s="163" t="s">
        <v>112</v>
      </c>
      <c r="Y273" s="153"/>
      <c r="Z273" s="153"/>
      <c r="AA273" s="153"/>
      <c r="AB273" s="153"/>
      <c r="AC273" s="153"/>
      <c r="AD273" s="153"/>
      <c r="AE273" s="153"/>
      <c r="AF273" s="153"/>
      <c r="AG273" s="153" t="s">
        <v>113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60"/>
      <c r="B274" s="161"/>
      <c r="C274" s="249"/>
      <c r="D274" s="250"/>
      <c r="E274" s="250"/>
      <c r="F274" s="250"/>
      <c r="G274" s="250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53"/>
      <c r="Z274" s="153"/>
      <c r="AA274" s="153"/>
      <c r="AB274" s="153"/>
      <c r="AC274" s="153"/>
      <c r="AD274" s="153"/>
      <c r="AE274" s="153"/>
      <c r="AF274" s="153"/>
      <c r="AG274" s="153" t="s">
        <v>116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75">
        <v>99</v>
      </c>
      <c r="B275" s="176" t="s">
        <v>193</v>
      </c>
      <c r="C275" s="186" t="s">
        <v>194</v>
      </c>
      <c r="D275" s="177" t="s">
        <v>168</v>
      </c>
      <c r="E275" s="178">
        <v>42</v>
      </c>
      <c r="F275" s="179"/>
      <c r="G275" s="180">
        <f>ROUND(E275*F275,2)</f>
        <v>0</v>
      </c>
      <c r="H275" s="179"/>
      <c r="I275" s="180">
        <f>ROUND(E275*H275,2)</f>
        <v>0</v>
      </c>
      <c r="J275" s="179"/>
      <c r="K275" s="180">
        <f>ROUND(E275*J275,2)</f>
        <v>0</v>
      </c>
      <c r="L275" s="180">
        <v>21</v>
      </c>
      <c r="M275" s="180">
        <f>G275*(1+L275/100)</f>
        <v>0</v>
      </c>
      <c r="N275" s="180">
        <v>5.0200000000000002E-2</v>
      </c>
      <c r="O275" s="180">
        <f>ROUND(E275*N275,2)</f>
        <v>2.11</v>
      </c>
      <c r="P275" s="180">
        <v>0</v>
      </c>
      <c r="Q275" s="180">
        <f>ROUND(E275*P275,2)</f>
        <v>0</v>
      </c>
      <c r="R275" s="180"/>
      <c r="S275" s="180" t="s">
        <v>195</v>
      </c>
      <c r="T275" s="181" t="s">
        <v>196</v>
      </c>
      <c r="U275" s="163">
        <v>0.77</v>
      </c>
      <c r="V275" s="163">
        <f>ROUND(E275*U275,2)</f>
        <v>32.340000000000003</v>
      </c>
      <c r="W275" s="163"/>
      <c r="X275" s="163" t="s">
        <v>112</v>
      </c>
      <c r="Y275" s="153"/>
      <c r="Z275" s="153"/>
      <c r="AA275" s="153"/>
      <c r="AB275" s="153"/>
      <c r="AC275" s="153"/>
      <c r="AD275" s="153"/>
      <c r="AE275" s="153"/>
      <c r="AF275" s="153"/>
      <c r="AG275" s="153" t="s">
        <v>113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60"/>
      <c r="B276" s="161"/>
      <c r="C276" s="249"/>
      <c r="D276" s="250"/>
      <c r="E276" s="250"/>
      <c r="F276" s="250"/>
      <c r="G276" s="250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53"/>
      <c r="Z276" s="153"/>
      <c r="AA276" s="153"/>
      <c r="AB276" s="153"/>
      <c r="AC276" s="153"/>
      <c r="AD276" s="153"/>
      <c r="AE276" s="153"/>
      <c r="AF276" s="153"/>
      <c r="AG276" s="153" t="s">
        <v>116</v>
      </c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75">
        <v>100</v>
      </c>
      <c r="B277" s="176" t="s">
        <v>202</v>
      </c>
      <c r="C277" s="186" t="s">
        <v>203</v>
      </c>
      <c r="D277" s="177" t="s">
        <v>168</v>
      </c>
      <c r="E277" s="178">
        <v>47</v>
      </c>
      <c r="F277" s="179"/>
      <c r="G277" s="180">
        <f>ROUND(E277*F277,2)</f>
        <v>0</v>
      </c>
      <c r="H277" s="179"/>
      <c r="I277" s="180">
        <f>ROUND(E277*H277,2)</f>
        <v>0</v>
      </c>
      <c r="J277" s="179"/>
      <c r="K277" s="180">
        <f>ROUND(E277*J277,2)</f>
        <v>0</v>
      </c>
      <c r="L277" s="180">
        <v>21</v>
      </c>
      <c r="M277" s="180">
        <f>G277*(1+L277/100)</f>
        <v>0</v>
      </c>
      <c r="N277" s="180">
        <v>5.0000000000000002E-5</v>
      </c>
      <c r="O277" s="180">
        <f>ROUND(E277*N277,2)</f>
        <v>0</v>
      </c>
      <c r="P277" s="180">
        <v>0</v>
      </c>
      <c r="Q277" s="180">
        <f>ROUND(E277*P277,2)</f>
        <v>0</v>
      </c>
      <c r="R277" s="180"/>
      <c r="S277" s="180" t="s">
        <v>195</v>
      </c>
      <c r="T277" s="181" t="s">
        <v>111</v>
      </c>
      <c r="U277" s="163">
        <v>0.55000000000000004</v>
      </c>
      <c r="V277" s="163">
        <f>ROUND(E277*U277,2)</f>
        <v>25.85</v>
      </c>
      <c r="W277" s="163"/>
      <c r="X277" s="163" t="s">
        <v>112</v>
      </c>
      <c r="Y277" s="153"/>
      <c r="Z277" s="153"/>
      <c r="AA277" s="153"/>
      <c r="AB277" s="153"/>
      <c r="AC277" s="153"/>
      <c r="AD277" s="153"/>
      <c r="AE277" s="153"/>
      <c r="AF277" s="153"/>
      <c r="AG277" s="153" t="s">
        <v>113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ht="22.5" outlineLevel="1" x14ac:dyDescent="0.2">
      <c r="A278" s="160"/>
      <c r="B278" s="161"/>
      <c r="C278" s="255" t="s">
        <v>358</v>
      </c>
      <c r="D278" s="256"/>
      <c r="E278" s="256"/>
      <c r="F278" s="256"/>
      <c r="G278" s="256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150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82" t="str">
        <f>C278</f>
        <v>Protipožární manžeta např. HILTI CP 643N pro těsnění prostupů plastového potrubí v požárně dělících konstrukcích (dle PBŘ) nebo rovnocenný</v>
      </c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60"/>
      <c r="B279" s="161"/>
      <c r="C279" s="253"/>
      <c r="D279" s="254"/>
      <c r="E279" s="254"/>
      <c r="F279" s="254"/>
      <c r="G279" s="254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116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75">
        <v>101</v>
      </c>
      <c r="B280" s="176" t="s">
        <v>359</v>
      </c>
      <c r="C280" s="186" t="s">
        <v>360</v>
      </c>
      <c r="D280" s="177" t="s">
        <v>361</v>
      </c>
      <c r="E280" s="178">
        <v>346</v>
      </c>
      <c r="F280" s="179"/>
      <c r="G280" s="180">
        <f>ROUND(E280*F280,2)</f>
        <v>0</v>
      </c>
      <c r="H280" s="179"/>
      <c r="I280" s="180">
        <f>ROUND(E280*H280,2)</f>
        <v>0</v>
      </c>
      <c r="J280" s="179"/>
      <c r="K280" s="180">
        <f>ROUND(E280*J280,2)</f>
        <v>0</v>
      </c>
      <c r="L280" s="180">
        <v>21</v>
      </c>
      <c r="M280" s="180">
        <f>G280*(1+L280/100)</f>
        <v>0</v>
      </c>
      <c r="N280" s="180">
        <v>0</v>
      </c>
      <c r="O280" s="180">
        <f>ROUND(E280*N280,2)</f>
        <v>0</v>
      </c>
      <c r="P280" s="180">
        <v>0</v>
      </c>
      <c r="Q280" s="180">
        <f>ROUND(E280*P280,2)</f>
        <v>0</v>
      </c>
      <c r="R280" s="180"/>
      <c r="S280" s="180" t="s">
        <v>195</v>
      </c>
      <c r="T280" s="181" t="s">
        <v>196</v>
      </c>
      <c r="U280" s="163">
        <v>0</v>
      </c>
      <c r="V280" s="163">
        <f>ROUND(E280*U280,2)</f>
        <v>0</v>
      </c>
      <c r="W280" s="163"/>
      <c r="X280" s="163" t="s">
        <v>112</v>
      </c>
      <c r="Y280" s="153"/>
      <c r="Z280" s="153"/>
      <c r="AA280" s="153"/>
      <c r="AB280" s="153"/>
      <c r="AC280" s="153"/>
      <c r="AD280" s="153"/>
      <c r="AE280" s="153"/>
      <c r="AF280" s="153"/>
      <c r="AG280" s="153" t="s">
        <v>113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60"/>
      <c r="B281" s="161"/>
      <c r="C281" s="255" t="s">
        <v>362</v>
      </c>
      <c r="D281" s="256"/>
      <c r="E281" s="256"/>
      <c r="F281" s="256"/>
      <c r="G281" s="256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53"/>
      <c r="Z281" s="153"/>
      <c r="AA281" s="153"/>
      <c r="AB281" s="153"/>
      <c r="AC281" s="153"/>
      <c r="AD281" s="153"/>
      <c r="AE281" s="153"/>
      <c r="AF281" s="153"/>
      <c r="AG281" s="153" t="s">
        <v>150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82" t="str">
        <f>C281</f>
        <v>Izolace potrubí proti rosení samolepícími Izolačními pásy např. K-FLEX , ST pás tl. 19 mm o šířce 1000 mm nebo rovnocenný</v>
      </c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60"/>
      <c r="B282" s="161"/>
      <c r="C282" s="253"/>
      <c r="D282" s="254"/>
      <c r="E282" s="254"/>
      <c r="F282" s="254"/>
      <c r="G282" s="254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116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75">
        <v>102</v>
      </c>
      <c r="B283" s="176" t="s">
        <v>363</v>
      </c>
      <c r="C283" s="186" t="s">
        <v>364</v>
      </c>
      <c r="D283" s="177" t="s">
        <v>229</v>
      </c>
      <c r="E283" s="178">
        <v>33</v>
      </c>
      <c r="F283" s="179"/>
      <c r="G283" s="180">
        <f>ROUND(E283*F283,2)</f>
        <v>0</v>
      </c>
      <c r="H283" s="179"/>
      <c r="I283" s="180">
        <f>ROUND(E283*H283,2)</f>
        <v>0</v>
      </c>
      <c r="J283" s="179"/>
      <c r="K283" s="180">
        <f>ROUND(E283*J283,2)</f>
        <v>0</v>
      </c>
      <c r="L283" s="180">
        <v>21</v>
      </c>
      <c r="M283" s="180">
        <f>G283*(1+L283/100)</f>
        <v>0</v>
      </c>
      <c r="N283" s="180">
        <v>0</v>
      </c>
      <c r="O283" s="180">
        <f>ROUND(E283*N283,2)</f>
        <v>0</v>
      </c>
      <c r="P283" s="180">
        <v>0</v>
      </c>
      <c r="Q283" s="180">
        <f>ROUND(E283*P283,2)</f>
        <v>0</v>
      </c>
      <c r="R283" s="180"/>
      <c r="S283" s="180" t="s">
        <v>195</v>
      </c>
      <c r="T283" s="181" t="s">
        <v>196</v>
      </c>
      <c r="U283" s="163">
        <v>0</v>
      </c>
      <c r="V283" s="163">
        <f>ROUND(E283*U283,2)</f>
        <v>0</v>
      </c>
      <c r="W283" s="163"/>
      <c r="X283" s="163" t="s">
        <v>112</v>
      </c>
      <c r="Y283" s="153"/>
      <c r="Z283" s="153"/>
      <c r="AA283" s="153"/>
      <c r="AB283" s="153"/>
      <c r="AC283" s="153"/>
      <c r="AD283" s="153"/>
      <c r="AE283" s="153"/>
      <c r="AF283" s="153"/>
      <c r="AG283" s="153" t="s">
        <v>113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60"/>
      <c r="B284" s="161"/>
      <c r="C284" s="255" t="s">
        <v>365</v>
      </c>
      <c r="D284" s="256"/>
      <c r="E284" s="256"/>
      <c r="F284" s="256"/>
      <c r="G284" s="256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53"/>
      <c r="Z284" s="153"/>
      <c r="AA284" s="153"/>
      <c r="AB284" s="153"/>
      <c r="AC284" s="153"/>
      <c r="AD284" s="153"/>
      <c r="AE284" s="153"/>
      <c r="AF284" s="153"/>
      <c r="AG284" s="153" t="s">
        <v>150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82" t="str">
        <f>C284</f>
        <v>STŘEŠNÍ VTOK DN125 TEPELNĚ IZOLOVANÝ S ELEKTRICKÝM OHŘEVEM, MATERIÁL PP, TĚLESO VTOKU TEPELNĚ IZOLOVÁNO</v>
      </c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60"/>
      <c r="B285" s="161"/>
      <c r="C285" s="257" t="s">
        <v>366</v>
      </c>
      <c r="D285" s="258"/>
      <c r="E285" s="258"/>
      <c r="F285" s="258"/>
      <c r="G285" s="258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150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60"/>
      <c r="B286" s="161"/>
      <c r="C286" s="257" t="s">
        <v>367</v>
      </c>
      <c r="D286" s="258"/>
      <c r="E286" s="258"/>
      <c r="F286" s="258"/>
      <c r="G286" s="258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53"/>
      <c r="Z286" s="153"/>
      <c r="AA286" s="153"/>
      <c r="AB286" s="153"/>
      <c r="AC286" s="153"/>
      <c r="AD286" s="153"/>
      <c r="AE286" s="153"/>
      <c r="AF286" s="153"/>
      <c r="AG286" s="153" t="s">
        <v>150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82" t="str">
        <f>C286</f>
        <v>K PŘÍMÉMU NAPOJENÍ NA SÍŤ 230V(10-30Watt) NEOBSAHUJE TERMOSTAT+NÁSTAVEC PRO NAPOJENÍ NA FOLIOVÉ HYDROIZOLACE</v>
      </c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60"/>
      <c r="B287" s="161"/>
      <c r="C287" s="257" t="s">
        <v>368</v>
      </c>
      <c r="D287" s="258"/>
      <c r="E287" s="258"/>
      <c r="F287" s="258"/>
      <c r="G287" s="258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53"/>
      <c r="Z287" s="153"/>
      <c r="AA287" s="153"/>
      <c r="AB287" s="153"/>
      <c r="AC287" s="153"/>
      <c r="AD287" s="153"/>
      <c r="AE287" s="153"/>
      <c r="AF287" s="153"/>
      <c r="AG287" s="153" t="s">
        <v>150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60"/>
      <c r="B288" s="161"/>
      <c r="C288" s="253"/>
      <c r="D288" s="254"/>
      <c r="E288" s="254"/>
      <c r="F288" s="254"/>
      <c r="G288" s="254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116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ht="22.5" outlineLevel="1" x14ac:dyDescent="0.2">
      <c r="A289" s="175">
        <v>103</v>
      </c>
      <c r="B289" s="176" t="s">
        <v>369</v>
      </c>
      <c r="C289" s="186" t="s">
        <v>370</v>
      </c>
      <c r="D289" s="177" t="s">
        <v>229</v>
      </c>
      <c r="E289" s="178">
        <v>8</v>
      </c>
      <c r="F289" s="179"/>
      <c r="G289" s="180">
        <f>ROUND(E289*F289,2)</f>
        <v>0</v>
      </c>
      <c r="H289" s="179"/>
      <c r="I289" s="180">
        <f>ROUND(E289*H289,2)</f>
        <v>0</v>
      </c>
      <c r="J289" s="179"/>
      <c r="K289" s="180">
        <f>ROUND(E289*J289,2)</f>
        <v>0</v>
      </c>
      <c r="L289" s="180">
        <v>21</v>
      </c>
      <c r="M289" s="180">
        <f>G289*(1+L289/100)</f>
        <v>0</v>
      </c>
      <c r="N289" s="180">
        <v>0</v>
      </c>
      <c r="O289" s="180">
        <f>ROUND(E289*N289,2)</f>
        <v>0</v>
      </c>
      <c r="P289" s="180">
        <v>0</v>
      </c>
      <c r="Q289" s="180">
        <f>ROUND(E289*P289,2)</f>
        <v>0</v>
      </c>
      <c r="R289" s="180"/>
      <c r="S289" s="180" t="s">
        <v>195</v>
      </c>
      <c r="T289" s="181" t="s">
        <v>196</v>
      </c>
      <c r="U289" s="163">
        <v>0</v>
      </c>
      <c r="V289" s="163">
        <f>ROUND(E289*U289,2)</f>
        <v>0</v>
      </c>
      <c r="W289" s="163"/>
      <c r="X289" s="163" t="s">
        <v>112</v>
      </c>
      <c r="Y289" s="153"/>
      <c r="Z289" s="153"/>
      <c r="AA289" s="153"/>
      <c r="AB289" s="153"/>
      <c r="AC289" s="153"/>
      <c r="AD289" s="153"/>
      <c r="AE289" s="153"/>
      <c r="AF289" s="153"/>
      <c r="AG289" s="153" t="s">
        <v>113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ht="22.5" outlineLevel="1" x14ac:dyDescent="0.2">
      <c r="A290" s="160"/>
      <c r="B290" s="161"/>
      <c r="C290" s="255" t="s">
        <v>371</v>
      </c>
      <c r="D290" s="256"/>
      <c r="E290" s="256"/>
      <c r="F290" s="256"/>
      <c r="G290" s="256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53"/>
      <c r="Z290" s="153"/>
      <c r="AA290" s="153"/>
      <c r="AB290" s="153"/>
      <c r="AC290" s="153"/>
      <c r="AD290" s="153"/>
      <c r="AE290" s="153"/>
      <c r="AF290" s="153"/>
      <c r="AG290" s="153" t="s">
        <v>150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82" t="str">
        <f>C290</f>
        <v>Terasový vtok z PP se svislým odtokem, s nezámrznou zápachovou klapkou DN 100, třída zatížení K3, vtoková mřížka z nerez oceli 138 x 138 mm např. HL 3100T + HL 8300.M (anglické dvorky) nebo rovnocenný</v>
      </c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60"/>
      <c r="B291" s="161"/>
      <c r="C291" s="253"/>
      <c r="D291" s="254"/>
      <c r="E291" s="254"/>
      <c r="F291" s="254"/>
      <c r="G291" s="254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53"/>
      <c r="Z291" s="153"/>
      <c r="AA291" s="153"/>
      <c r="AB291" s="153"/>
      <c r="AC291" s="153"/>
      <c r="AD291" s="153"/>
      <c r="AE291" s="153"/>
      <c r="AF291" s="153"/>
      <c r="AG291" s="153" t="s">
        <v>116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ht="22.5" outlineLevel="1" x14ac:dyDescent="0.2">
      <c r="A292" s="175">
        <v>104</v>
      </c>
      <c r="B292" s="176" t="s">
        <v>372</v>
      </c>
      <c r="C292" s="186" t="s">
        <v>373</v>
      </c>
      <c r="D292" s="177" t="s">
        <v>374</v>
      </c>
      <c r="E292" s="178">
        <v>1</v>
      </c>
      <c r="F292" s="179"/>
      <c r="G292" s="180">
        <f>ROUND(E292*F292,2)</f>
        <v>0</v>
      </c>
      <c r="H292" s="179"/>
      <c r="I292" s="180">
        <f>ROUND(E292*H292,2)</f>
        <v>0</v>
      </c>
      <c r="J292" s="179"/>
      <c r="K292" s="180">
        <f>ROUND(E292*J292,2)</f>
        <v>0</v>
      </c>
      <c r="L292" s="180">
        <v>21</v>
      </c>
      <c r="M292" s="180">
        <f>G292*(1+L292/100)</f>
        <v>0</v>
      </c>
      <c r="N292" s="180">
        <v>0</v>
      </c>
      <c r="O292" s="180">
        <f>ROUND(E292*N292,2)</f>
        <v>0</v>
      </c>
      <c r="P292" s="180">
        <v>0</v>
      </c>
      <c r="Q292" s="180">
        <f>ROUND(E292*P292,2)</f>
        <v>0</v>
      </c>
      <c r="R292" s="180"/>
      <c r="S292" s="180" t="s">
        <v>195</v>
      </c>
      <c r="T292" s="181" t="s">
        <v>196</v>
      </c>
      <c r="U292" s="163">
        <v>0</v>
      </c>
      <c r="V292" s="163">
        <f>ROUND(E292*U292,2)</f>
        <v>0</v>
      </c>
      <c r="W292" s="163"/>
      <c r="X292" s="163" t="s">
        <v>112</v>
      </c>
      <c r="Y292" s="153"/>
      <c r="Z292" s="153"/>
      <c r="AA292" s="153"/>
      <c r="AB292" s="153"/>
      <c r="AC292" s="153"/>
      <c r="AD292" s="153"/>
      <c r="AE292" s="153"/>
      <c r="AF292" s="153"/>
      <c r="AG292" s="153" t="s">
        <v>113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ht="33.75" outlineLevel="1" x14ac:dyDescent="0.2">
      <c r="A293" s="160"/>
      <c r="B293" s="161"/>
      <c r="C293" s="255" t="s">
        <v>375</v>
      </c>
      <c r="D293" s="256"/>
      <c r="E293" s="256"/>
      <c r="F293" s="256"/>
      <c r="G293" s="256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53"/>
      <c r="Z293" s="153"/>
      <c r="AA293" s="153"/>
      <c r="AB293" s="153"/>
      <c r="AC293" s="153"/>
      <c r="AD293" s="153"/>
      <c r="AE293" s="153"/>
      <c r="AF293" s="153"/>
      <c r="AG293" s="153" t="s">
        <v>150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82" t="str">
        <f>C293</f>
        <v>LINIOVÝ ŽLAB UMÍSTĚNÝ PŘED VJEZDEM DO PODZEMNÍCH GARÁŽÍ DÉLKA 6600mm, ŠÍŘKA 300 mm VČETNĚ ZÁPACHOVÉHO UZÁVĚRU, z polymerbetonu s litinovým roštem (třída zatížení C250), V PROVEDNÍ POJÍZDNÉM OSOBNÍMI AUTOMOBILY , např. ACO DRAIN MultiDrain nebo rovnocenný</v>
      </c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60"/>
      <c r="B294" s="161"/>
      <c r="C294" s="253"/>
      <c r="D294" s="254"/>
      <c r="E294" s="254"/>
      <c r="F294" s="254"/>
      <c r="G294" s="254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53"/>
      <c r="Z294" s="153"/>
      <c r="AA294" s="153"/>
      <c r="AB294" s="153"/>
      <c r="AC294" s="153"/>
      <c r="AD294" s="153"/>
      <c r="AE294" s="153"/>
      <c r="AF294" s="153"/>
      <c r="AG294" s="153" t="s">
        <v>116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ht="22.5" outlineLevel="1" x14ac:dyDescent="0.2">
      <c r="A295" s="175">
        <v>105</v>
      </c>
      <c r="B295" s="176" t="s">
        <v>376</v>
      </c>
      <c r="C295" s="186" t="s">
        <v>262</v>
      </c>
      <c r="D295" s="177" t="s">
        <v>229</v>
      </c>
      <c r="E295" s="178">
        <v>2</v>
      </c>
      <c r="F295" s="179"/>
      <c r="G295" s="180">
        <f>ROUND(E295*F295,2)</f>
        <v>0</v>
      </c>
      <c r="H295" s="179"/>
      <c r="I295" s="180">
        <f>ROUND(E295*H295,2)</f>
        <v>0</v>
      </c>
      <c r="J295" s="179"/>
      <c r="K295" s="180">
        <f>ROUND(E295*J295,2)</f>
        <v>0</v>
      </c>
      <c r="L295" s="180">
        <v>21</v>
      </c>
      <c r="M295" s="180">
        <f>G295*(1+L295/100)</f>
        <v>0</v>
      </c>
      <c r="N295" s="180">
        <v>0</v>
      </c>
      <c r="O295" s="180">
        <f>ROUND(E295*N295,2)</f>
        <v>0</v>
      </c>
      <c r="P295" s="180">
        <v>0</v>
      </c>
      <c r="Q295" s="180">
        <f>ROUND(E295*P295,2)</f>
        <v>0</v>
      </c>
      <c r="R295" s="180"/>
      <c r="S295" s="180" t="s">
        <v>195</v>
      </c>
      <c r="T295" s="181" t="s">
        <v>196</v>
      </c>
      <c r="U295" s="163">
        <v>0</v>
      </c>
      <c r="V295" s="163">
        <f>ROUND(E295*U295,2)</f>
        <v>0</v>
      </c>
      <c r="W295" s="163"/>
      <c r="X295" s="163" t="s">
        <v>112</v>
      </c>
      <c r="Y295" s="153"/>
      <c r="Z295" s="153"/>
      <c r="AA295" s="153"/>
      <c r="AB295" s="153"/>
      <c r="AC295" s="153"/>
      <c r="AD295" s="153"/>
      <c r="AE295" s="153"/>
      <c r="AF295" s="153"/>
      <c r="AG295" s="153" t="s">
        <v>113</v>
      </c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60"/>
      <c r="B296" s="161"/>
      <c r="C296" s="249"/>
      <c r="D296" s="250"/>
      <c r="E296" s="250"/>
      <c r="F296" s="250"/>
      <c r="G296" s="250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53"/>
      <c r="Z296" s="153"/>
      <c r="AA296" s="153"/>
      <c r="AB296" s="153"/>
      <c r="AC296" s="153"/>
      <c r="AD296" s="153"/>
      <c r="AE296" s="153"/>
      <c r="AF296" s="153"/>
      <c r="AG296" s="153" t="s">
        <v>116</v>
      </c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ht="22.5" outlineLevel="1" x14ac:dyDescent="0.2">
      <c r="A297" s="175">
        <v>106</v>
      </c>
      <c r="B297" s="176" t="s">
        <v>377</v>
      </c>
      <c r="C297" s="186" t="s">
        <v>378</v>
      </c>
      <c r="D297" s="177" t="s">
        <v>229</v>
      </c>
      <c r="E297" s="178">
        <v>1</v>
      </c>
      <c r="F297" s="179"/>
      <c r="G297" s="180">
        <f>ROUND(E297*F297,2)</f>
        <v>0</v>
      </c>
      <c r="H297" s="179"/>
      <c r="I297" s="180">
        <f>ROUND(E297*H297,2)</f>
        <v>0</v>
      </c>
      <c r="J297" s="179"/>
      <c r="K297" s="180">
        <f>ROUND(E297*J297,2)</f>
        <v>0</v>
      </c>
      <c r="L297" s="180">
        <v>21</v>
      </c>
      <c r="M297" s="180">
        <f>G297*(1+L297/100)</f>
        <v>0</v>
      </c>
      <c r="N297" s="180">
        <v>0</v>
      </c>
      <c r="O297" s="180">
        <f>ROUND(E297*N297,2)</f>
        <v>0</v>
      </c>
      <c r="P297" s="180">
        <v>0</v>
      </c>
      <c r="Q297" s="180">
        <f>ROUND(E297*P297,2)</f>
        <v>0</v>
      </c>
      <c r="R297" s="180"/>
      <c r="S297" s="180" t="s">
        <v>195</v>
      </c>
      <c r="T297" s="181" t="s">
        <v>196</v>
      </c>
      <c r="U297" s="163">
        <v>0</v>
      </c>
      <c r="V297" s="163">
        <f>ROUND(E297*U297,2)</f>
        <v>0</v>
      </c>
      <c r="W297" s="163"/>
      <c r="X297" s="163" t="s">
        <v>112</v>
      </c>
      <c r="Y297" s="153"/>
      <c r="Z297" s="153"/>
      <c r="AA297" s="153"/>
      <c r="AB297" s="153"/>
      <c r="AC297" s="153"/>
      <c r="AD297" s="153"/>
      <c r="AE297" s="153"/>
      <c r="AF297" s="153"/>
      <c r="AG297" s="153" t="s">
        <v>113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60"/>
      <c r="B298" s="161"/>
      <c r="C298" s="249"/>
      <c r="D298" s="250"/>
      <c r="E298" s="250"/>
      <c r="F298" s="250"/>
      <c r="G298" s="250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53"/>
      <c r="Z298" s="153"/>
      <c r="AA298" s="153"/>
      <c r="AB298" s="153"/>
      <c r="AC298" s="153"/>
      <c r="AD298" s="153"/>
      <c r="AE298" s="153"/>
      <c r="AF298" s="153"/>
      <c r="AG298" s="153" t="s">
        <v>116</v>
      </c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75">
        <v>107</v>
      </c>
      <c r="B299" s="176" t="s">
        <v>379</v>
      </c>
      <c r="C299" s="186" t="s">
        <v>380</v>
      </c>
      <c r="D299" s="177" t="s">
        <v>229</v>
      </c>
      <c r="E299" s="178">
        <v>8</v>
      </c>
      <c r="F299" s="179"/>
      <c r="G299" s="180">
        <f>ROUND(E299*F299,2)</f>
        <v>0</v>
      </c>
      <c r="H299" s="179"/>
      <c r="I299" s="180">
        <f>ROUND(E299*H299,2)</f>
        <v>0</v>
      </c>
      <c r="J299" s="179"/>
      <c r="K299" s="180">
        <f>ROUND(E299*J299,2)</f>
        <v>0</v>
      </c>
      <c r="L299" s="180">
        <v>21</v>
      </c>
      <c r="M299" s="180">
        <f>G299*(1+L299/100)</f>
        <v>0</v>
      </c>
      <c r="N299" s="180">
        <v>0</v>
      </c>
      <c r="O299" s="180">
        <f>ROUND(E299*N299,2)</f>
        <v>0</v>
      </c>
      <c r="P299" s="180">
        <v>0</v>
      </c>
      <c r="Q299" s="180">
        <f>ROUND(E299*P299,2)</f>
        <v>0</v>
      </c>
      <c r="R299" s="180"/>
      <c r="S299" s="180" t="s">
        <v>195</v>
      </c>
      <c r="T299" s="181" t="s">
        <v>196</v>
      </c>
      <c r="U299" s="163">
        <v>0</v>
      </c>
      <c r="V299" s="163">
        <f>ROUND(E299*U299,2)</f>
        <v>0</v>
      </c>
      <c r="W299" s="163"/>
      <c r="X299" s="163" t="s">
        <v>112</v>
      </c>
      <c r="Y299" s="153"/>
      <c r="Z299" s="153"/>
      <c r="AA299" s="153"/>
      <c r="AB299" s="153"/>
      <c r="AC299" s="153"/>
      <c r="AD299" s="153"/>
      <c r="AE299" s="153"/>
      <c r="AF299" s="153"/>
      <c r="AG299" s="153" t="s">
        <v>113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ht="22.5" outlineLevel="1" x14ac:dyDescent="0.2">
      <c r="A300" s="160"/>
      <c r="B300" s="161"/>
      <c r="C300" s="255" t="s">
        <v>381</v>
      </c>
      <c r="D300" s="256"/>
      <c r="E300" s="256"/>
      <c r="F300" s="256"/>
      <c r="G300" s="256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150</v>
      </c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82" t="str">
        <f>C300</f>
        <v>Střešní kontrolní signalizace defektu vrstvy hlavní hydroizolace - systém obsahuje vpust DN 50 s manžetou pro napojení hydroizolace, flexi hadici DN 50, průhlednou kontrolní baňku (možnost detekce a vypuštění vody) a zpětnou klapku.</v>
      </c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60"/>
      <c r="B301" s="161"/>
      <c r="C301" s="253"/>
      <c r="D301" s="254"/>
      <c r="E301" s="254"/>
      <c r="F301" s="254"/>
      <c r="G301" s="254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53"/>
      <c r="Z301" s="153"/>
      <c r="AA301" s="153"/>
      <c r="AB301" s="153"/>
      <c r="AC301" s="153"/>
      <c r="AD301" s="153"/>
      <c r="AE301" s="153"/>
      <c r="AF301" s="153"/>
      <c r="AG301" s="153" t="s">
        <v>116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75">
        <v>108</v>
      </c>
      <c r="B302" s="176" t="s">
        <v>382</v>
      </c>
      <c r="C302" s="186" t="s">
        <v>383</v>
      </c>
      <c r="D302" s="177" t="s">
        <v>162</v>
      </c>
      <c r="E302" s="178">
        <v>313</v>
      </c>
      <c r="F302" s="179"/>
      <c r="G302" s="180">
        <f>ROUND(E302*F302,2)</f>
        <v>0</v>
      </c>
      <c r="H302" s="179"/>
      <c r="I302" s="180">
        <f>ROUND(E302*H302,2)</f>
        <v>0</v>
      </c>
      <c r="J302" s="179"/>
      <c r="K302" s="180">
        <f>ROUND(E302*J302,2)</f>
        <v>0</v>
      </c>
      <c r="L302" s="180">
        <v>21</v>
      </c>
      <c r="M302" s="180">
        <f>G302*(1+L302/100)</f>
        <v>0</v>
      </c>
      <c r="N302" s="180">
        <v>2E-3</v>
      </c>
      <c r="O302" s="180">
        <f>ROUND(E302*N302,2)</f>
        <v>0.63</v>
      </c>
      <c r="P302" s="180">
        <v>0</v>
      </c>
      <c r="Q302" s="180">
        <f>ROUND(E302*P302,2)</f>
        <v>0</v>
      </c>
      <c r="R302" s="180"/>
      <c r="S302" s="180" t="s">
        <v>195</v>
      </c>
      <c r="T302" s="181" t="s">
        <v>111</v>
      </c>
      <c r="U302" s="163">
        <v>0.43933</v>
      </c>
      <c r="V302" s="163">
        <f>ROUND(E302*U302,2)</f>
        <v>137.51</v>
      </c>
      <c r="W302" s="163"/>
      <c r="X302" s="163" t="s">
        <v>112</v>
      </c>
      <c r="Y302" s="153"/>
      <c r="Z302" s="153"/>
      <c r="AA302" s="153"/>
      <c r="AB302" s="153"/>
      <c r="AC302" s="153"/>
      <c r="AD302" s="153"/>
      <c r="AE302" s="153"/>
      <c r="AF302" s="153"/>
      <c r="AG302" s="153" t="s">
        <v>113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60"/>
      <c r="B303" s="161"/>
      <c r="C303" s="249"/>
      <c r="D303" s="250"/>
      <c r="E303" s="250"/>
      <c r="F303" s="250"/>
      <c r="G303" s="250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53"/>
      <c r="Z303" s="153"/>
      <c r="AA303" s="153"/>
      <c r="AB303" s="153"/>
      <c r="AC303" s="153"/>
      <c r="AD303" s="153"/>
      <c r="AE303" s="153"/>
      <c r="AF303" s="153"/>
      <c r="AG303" s="153" t="s">
        <v>116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75">
        <v>109</v>
      </c>
      <c r="B304" s="176" t="s">
        <v>384</v>
      </c>
      <c r="C304" s="186" t="s">
        <v>385</v>
      </c>
      <c r="D304" s="177" t="s">
        <v>162</v>
      </c>
      <c r="E304" s="178">
        <v>7</v>
      </c>
      <c r="F304" s="179"/>
      <c r="G304" s="180">
        <f>ROUND(E304*F304,2)</f>
        <v>0</v>
      </c>
      <c r="H304" s="179"/>
      <c r="I304" s="180">
        <f>ROUND(E304*H304,2)</f>
        <v>0</v>
      </c>
      <c r="J304" s="179"/>
      <c r="K304" s="180">
        <f>ROUND(E304*J304,2)</f>
        <v>0</v>
      </c>
      <c r="L304" s="180">
        <v>21</v>
      </c>
      <c r="M304" s="180">
        <f>G304*(1+L304/100)</f>
        <v>0</v>
      </c>
      <c r="N304" s="180">
        <v>2.4599999999999999E-3</v>
      </c>
      <c r="O304" s="180">
        <f>ROUND(E304*N304,2)</f>
        <v>0.02</v>
      </c>
      <c r="P304" s="180">
        <v>0</v>
      </c>
      <c r="Q304" s="180">
        <f>ROUND(E304*P304,2)</f>
        <v>0</v>
      </c>
      <c r="R304" s="180"/>
      <c r="S304" s="180" t="s">
        <v>195</v>
      </c>
      <c r="T304" s="181" t="s">
        <v>111</v>
      </c>
      <c r="U304" s="163">
        <v>0.40649999999999997</v>
      </c>
      <c r="V304" s="163">
        <f>ROUND(E304*U304,2)</f>
        <v>2.85</v>
      </c>
      <c r="W304" s="163"/>
      <c r="X304" s="163" t="s">
        <v>112</v>
      </c>
      <c r="Y304" s="153"/>
      <c r="Z304" s="153"/>
      <c r="AA304" s="153"/>
      <c r="AB304" s="153"/>
      <c r="AC304" s="153"/>
      <c r="AD304" s="153"/>
      <c r="AE304" s="153"/>
      <c r="AF304" s="153"/>
      <c r="AG304" s="153" t="s">
        <v>113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60"/>
      <c r="B305" s="161"/>
      <c r="C305" s="249"/>
      <c r="D305" s="250"/>
      <c r="E305" s="250"/>
      <c r="F305" s="250"/>
      <c r="G305" s="250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53"/>
      <c r="Z305" s="153"/>
      <c r="AA305" s="153"/>
      <c r="AB305" s="153"/>
      <c r="AC305" s="153"/>
      <c r="AD305" s="153"/>
      <c r="AE305" s="153"/>
      <c r="AF305" s="153"/>
      <c r="AG305" s="153" t="s">
        <v>116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75">
        <v>110</v>
      </c>
      <c r="B306" s="176" t="s">
        <v>386</v>
      </c>
      <c r="C306" s="186" t="s">
        <v>387</v>
      </c>
      <c r="D306" s="177" t="s">
        <v>162</v>
      </c>
      <c r="E306" s="178">
        <v>14</v>
      </c>
      <c r="F306" s="179"/>
      <c r="G306" s="180">
        <f>ROUND(E306*F306,2)</f>
        <v>0</v>
      </c>
      <c r="H306" s="179"/>
      <c r="I306" s="180">
        <f>ROUND(E306*H306,2)</f>
        <v>0</v>
      </c>
      <c r="J306" s="179"/>
      <c r="K306" s="180">
        <f>ROUND(E306*J306,2)</f>
        <v>0</v>
      </c>
      <c r="L306" s="180">
        <v>21</v>
      </c>
      <c r="M306" s="180">
        <f>G306*(1+L306/100)</f>
        <v>0</v>
      </c>
      <c r="N306" s="180">
        <v>4.8999999999999998E-4</v>
      </c>
      <c r="O306" s="180">
        <f>ROUND(E306*N306,2)</f>
        <v>0.01</v>
      </c>
      <c r="P306" s="180">
        <v>0</v>
      </c>
      <c r="Q306" s="180">
        <f>ROUND(E306*P306,2)</f>
        <v>0</v>
      </c>
      <c r="R306" s="180"/>
      <c r="S306" s="180" t="s">
        <v>195</v>
      </c>
      <c r="T306" s="181" t="s">
        <v>111</v>
      </c>
      <c r="U306" s="163">
        <v>0.22500000000000001</v>
      </c>
      <c r="V306" s="163">
        <f>ROUND(E306*U306,2)</f>
        <v>3.15</v>
      </c>
      <c r="W306" s="163"/>
      <c r="X306" s="163" t="s">
        <v>112</v>
      </c>
      <c r="Y306" s="153"/>
      <c r="Z306" s="153"/>
      <c r="AA306" s="153"/>
      <c r="AB306" s="153"/>
      <c r="AC306" s="153"/>
      <c r="AD306" s="153"/>
      <c r="AE306" s="153"/>
      <c r="AF306" s="153"/>
      <c r="AG306" s="153" t="s">
        <v>113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60"/>
      <c r="B307" s="161"/>
      <c r="C307" s="249"/>
      <c r="D307" s="250"/>
      <c r="E307" s="250"/>
      <c r="F307" s="250"/>
      <c r="G307" s="250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53"/>
      <c r="Z307" s="153"/>
      <c r="AA307" s="153"/>
      <c r="AB307" s="153"/>
      <c r="AC307" s="153"/>
      <c r="AD307" s="153"/>
      <c r="AE307" s="153"/>
      <c r="AF307" s="153"/>
      <c r="AG307" s="153" t="s">
        <v>116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">
      <c r="A308" s="175">
        <v>111</v>
      </c>
      <c r="B308" s="176" t="s">
        <v>388</v>
      </c>
      <c r="C308" s="186" t="s">
        <v>389</v>
      </c>
      <c r="D308" s="177" t="s">
        <v>162</v>
      </c>
      <c r="E308" s="178">
        <v>90</v>
      </c>
      <c r="F308" s="179"/>
      <c r="G308" s="180">
        <f>ROUND(E308*F308,2)</f>
        <v>0</v>
      </c>
      <c r="H308" s="179"/>
      <c r="I308" s="180">
        <f>ROUND(E308*H308,2)</f>
        <v>0</v>
      </c>
      <c r="J308" s="179"/>
      <c r="K308" s="180">
        <f>ROUND(E308*J308,2)</f>
        <v>0</v>
      </c>
      <c r="L308" s="180">
        <v>21</v>
      </c>
      <c r="M308" s="180">
        <f>G308*(1+L308/100)</f>
        <v>0</v>
      </c>
      <c r="N308" s="180">
        <v>4.6999999999999999E-4</v>
      </c>
      <c r="O308" s="180">
        <f>ROUND(E308*N308,2)</f>
        <v>0.04</v>
      </c>
      <c r="P308" s="180">
        <v>0</v>
      </c>
      <c r="Q308" s="180">
        <f>ROUND(E308*P308,2)</f>
        <v>0</v>
      </c>
      <c r="R308" s="180"/>
      <c r="S308" s="180" t="s">
        <v>195</v>
      </c>
      <c r="T308" s="181" t="s">
        <v>111</v>
      </c>
      <c r="U308" s="163">
        <v>0.35899999999999999</v>
      </c>
      <c r="V308" s="163">
        <f>ROUND(E308*U308,2)</f>
        <v>32.31</v>
      </c>
      <c r="W308" s="163"/>
      <c r="X308" s="163" t="s">
        <v>112</v>
      </c>
      <c r="Y308" s="153"/>
      <c r="Z308" s="153"/>
      <c r="AA308" s="153"/>
      <c r="AB308" s="153"/>
      <c r="AC308" s="153"/>
      <c r="AD308" s="153"/>
      <c r="AE308" s="153"/>
      <c r="AF308" s="153"/>
      <c r="AG308" s="153" t="s">
        <v>113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60"/>
      <c r="B309" s="161"/>
      <c r="C309" s="255" t="s">
        <v>390</v>
      </c>
      <c r="D309" s="256"/>
      <c r="E309" s="256"/>
      <c r="F309" s="256"/>
      <c r="G309" s="256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53"/>
      <c r="Z309" s="153"/>
      <c r="AA309" s="153"/>
      <c r="AB309" s="153"/>
      <c r="AC309" s="153"/>
      <c r="AD309" s="153"/>
      <c r="AE309" s="153"/>
      <c r="AF309" s="153"/>
      <c r="AG309" s="153" t="s">
        <v>150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82" t="str">
        <f>C309</f>
        <v>Potrubí  PP-HT včetně tvarovek (napojení pojistných vtoků), spojované hrdlovými spoji s břitovým kroužkem</v>
      </c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60"/>
      <c r="B310" s="161"/>
      <c r="C310" s="253"/>
      <c r="D310" s="254"/>
      <c r="E310" s="254"/>
      <c r="F310" s="254"/>
      <c r="G310" s="254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53"/>
      <c r="Z310" s="153"/>
      <c r="AA310" s="153"/>
      <c r="AB310" s="153"/>
      <c r="AC310" s="153"/>
      <c r="AD310" s="153"/>
      <c r="AE310" s="153"/>
      <c r="AF310" s="153"/>
      <c r="AG310" s="153" t="s">
        <v>116</v>
      </c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75">
        <v>112</v>
      </c>
      <c r="B311" s="176" t="s">
        <v>391</v>
      </c>
      <c r="C311" s="186" t="s">
        <v>392</v>
      </c>
      <c r="D311" s="177" t="s">
        <v>162</v>
      </c>
      <c r="E311" s="178">
        <v>20</v>
      </c>
      <c r="F311" s="179"/>
      <c r="G311" s="180">
        <f>ROUND(E311*F311,2)</f>
        <v>0</v>
      </c>
      <c r="H311" s="179"/>
      <c r="I311" s="180">
        <f>ROUND(E311*H311,2)</f>
        <v>0</v>
      </c>
      <c r="J311" s="179"/>
      <c r="K311" s="180">
        <f>ROUND(E311*J311,2)</f>
        <v>0</v>
      </c>
      <c r="L311" s="180">
        <v>21</v>
      </c>
      <c r="M311" s="180">
        <f>G311*(1+L311/100)</f>
        <v>0</v>
      </c>
      <c r="N311" s="180">
        <v>6.9999999999999999E-4</v>
      </c>
      <c r="O311" s="180">
        <f>ROUND(E311*N311,2)</f>
        <v>0.01</v>
      </c>
      <c r="P311" s="180">
        <v>0</v>
      </c>
      <c r="Q311" s="180">
        <f>ROUND(E311*P311,2)</f>
        <v>0</v>
      </c>
      <c r="R311" s="180"/>
      <c r="S311" s="180" t="s">
        <v>195</v>
      </c>
      <c r="T311" s="181" t="s">
        <v>111</v>
      </c>
      <c r="U311" s="163">
        <v>0.45200000000000001</v>
      </c>
      <c r="V311" s="163">
        <f>ROUND(E311*U311,2)</f>
        <v>9.0399999999999991</v>
      </c>
      <c r="W311" s="163"/>
      <c r="X311" s="163" t="s">
        <v>112</v>
      </c>
      <c r="Y311" s="153"/>
      <c r="Z311" s="153"/>
      <c r="AA311" s="153"/>
      <c r="AB311" s="153"/>
      <c r="AC311" s="153"/>
      <c r="AD311" s="153"/>
      <c r="AE311" s="153"/>
      <c r="AF311" s="153"/>
      <c r="AG311" s="153" t="s">
        <v>113</v>
      </c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60"/>
      <c r="B312" s="161"/>
      <c r="C312" s="255" t="s">
        <v>390</v>
      </c>
      <c r="D312" s="256"/>
      <c r="E312" s="256"/>
      <c r="F312" s="256"/>
      <c r="G312" s="256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53"/>
      <c r="Z312" s="153"/>
      <c r="AA312" s="153"/>
      <c r="AB312" s="153"/>
      <c r="AC312" s="153"/>
      <c r="AD312" s="153"/>
      <c r="AE312" s="153"/>
      <c r="AF312" s="153"/>
      <c r="AG312" s="153" t="s">
        <v>150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82" t="str">
        <f>C312</f>
        <v>Potrubí  PP-HT včetně tvarovek (napojení pojistných vtoků), spojované hrdlovými spoji s břitovým kroužkem</v>
      </c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60"/>
      <c r="B313" s="161"/>
      <c r="C313" s="253"/>
      <c r="D313" s="254"/>
      <c r="E313" s="254"/>
      <c r="F313" s="254"/>
      <c r="G313" s="254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53"/>
      <c r="Z313" s="153"/>
      <c r="AA313" s="153"/>
      <c r="AB313" s="153"/>
      <c r="AC313" s="153"/>
      <c r="AD313" s="153"/>
      <c r="AE313" s="153"/>
      <c r="AF313" s="153"/>
      <c r="AG313" s="153" t="s">
        <v>116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75">
        <v>113</v>
      </c>
      <c r="B314" s="176" t="s">
        <v>271</v>
      </c>
      <c r="C314" s="186" t="s">
        <v>272</v>
      </c>
      <c r="D314" s="177" t="s">
        <v>162</v>
      </c>
      <c r="E314" s="178">
        <v>134</v>
      </c>
      <c r="F314" s="179"/>
      <c r="G314" s="180">
        <f>ROUND(E314*F314,2)</f>
        <v>0</v>
      </c>
      <c r="H314" s="179"/>
      <c r="I314" s="180">
        <f>ROUND(E314*H314,2)</f>
        <v>0</v>
      </c>
      <c r="J314" s="179"/>
      <c r="K314" s="180">
        <f>ROUND(E314*J314,2)</f>
        <v>0</v>
      </c>
      <c r="L314" s="180">
        <v>21</v>
      </c>
      <c r="M314" s="180">
        <f>G314*(1+L314/100)</f>
        <v>0</v>
      </c>
      <c r="N314" s="180">
        <v>2.0999999999999999E-3</v>
      </c>
      <c r="O314" s="180">
        <f>ROUND(E314*N314,2)</f>
        <v>0.28000000000000003</v>
      </c>
      <c r="P314" s="180">
        <v>0</v>
      </c>
      <c r="Q314" s="180">
        <f>ROUND(E314*P314,2)</f>
        <v>0</v>
      </c>
      <c r="R314" s="180"/>
      <c r="S314" s="180" t="s">
        <v>195</v>
      </c>
      <c r="T314" s="181" t="s">
        <v>111</v>
      </c>
      <c r="U314" s="163">
        <v>0.8</v>
      </c>
      <c r="V314" s="163">
        <f>ROUND(E314*U314,2)</f>
        <v>107.2</v>
      </c>
      <c r="W314" s="163"/>
      <c r="X314" s="163" t="s">
        <v>112</v>
      </c>
      <c r="Y314" s="153"/>
      <c r="Z314" s="153"/>
      <c r="AA314" s="153"/>
      <c r="AB314" s="153"/>
      <c r="AC314" s="153"/>
      <c r="AD314" s="153"/>
      <c r="AE314" s="153"/>
      <c r="AF314" s="153"/>
      <c r="AG314" s="153" t="s">
        <v>113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60"/>
      <c r="B315" s="161"/>
      <c r="C315" s="249"/>
      <c r="D315" s="250"/>
      <c r="E315" s="250"/>
      <c r="F315" s="250"/>
      <c r="G315" s="250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53"/>
      <c r="Z315" s="153"/>
      <c r="AA315" s="153"/>
      <c r="AB315" s="153"/>
      <c r="AC315" s="153"/>
      <c r="AD315" s="153"/>
      <c r="AE315" s="153"/>
      <c r="AF315" s="153"/>
      <c r="AG315" s="153" t="s">
        <v>116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75">
        <v>114</v>
      </c>
      <c r="B316" s="176" t="s">
        <v>274</v>
      </c>
      <c r="C316" s="186" t="s">
        <v>275</v>
      </c>
      <c r="D316" s="177" t="s">
        <v>162</v>
      </c>
      <c r="E316" s="178">
        <v>126</v>
      </c>
      <c r="F316" s="179"/>
      <c r="G316" s="180">
        <f>ROUND(E316*F316,2)</f>
        <v>0</v>
      </c>
      <c r="H316" s="179"/>
      <c r="I316" s="180">
        <f>ROUND(E316*H316,2)</f>
        <v>0</v>
      </c>
      <c r="J316" s="179"/>
      <c r="K316" s="180">
        <f>ROUND(E316*J316,2)</f>
        <v>0</v>
      </c>
      <c r="L316" s="180">
        <v>21</v>
      </c>
      <c r="M316" s="180">
        <f>G316*(1+L316/100)</f>
        <v>0</v>
      </c>
      <c r="N316" s="180">
        <v>2.5200000000000001E-3</v>
      </c>
      <c r="O316" s="180">
        <f>ROUND(E316*N316,2)</f>
        <v>0.32</v>
      </c>
      <c r="P316" s="180">
        <v>0</v>
      </c>
      <c r="Q316" s="180">
        <f>ROUND(E316*P316,2)</f>
        <v>0</v>
      </c>
      <c r="R316" s="180"/>
      <c r="S316" s="180" t="s">
        <v>195</v>
      </c>
      <c r="T316" s="181" t="s">
        <v>111</v>
      </c>
      <c r="U316" s="163">
        <v>0.8</v>
      </c>
      <c r="V316" s="163">
        <f>ROUND(E316*U316,2)</f>
        <v>100.8</v>
      </c>
      <c r="W316" s="163"/>
      <c r="X316" s="163" t="s">
        <v>112</v>
      </c>
      <c r="Y316" s="153"/>
      <c r="Z316" s="153"/>
      <c r="AA316" s="153"/>
      <c r="AB316" s="153"/>
      <c r="AC316" s="153"/>
      <c r="AD316" s="153"/>
      <c r="AE316" s="153"/>
      <c r="AF316" s="153"/>
      <c r="AG316" s="153" t="s">
        <v>113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60"/>
      <c r="B317" s="161"/>
      <c r="C317" s="249"/>
      <c r="D317" s="250"/>
      <c r="E317" s="250"/>
      <c r="F317" s="250"/>
      <c r="G317" s="250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53"/>
      <c r="Z317" s="153"/>
      <c r="AA317" s="153"/>
      <c r="AB317" s="153"/>
      <c r="AC317" s="153"/>
      <c r="AD317" s="153"/>
      <c r="AE317" s="153"/>
      <c r="AF317" s="153"/>
      <c r="AG317" s="153" t="s">
        <v>116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75">
        <v>115</v>
      </c>
      <c r="B318" s="176" t="s">
        <v>276</v>
      </c>
      <c r="C318" s="186" t="s">
        <v>277</v>
      </c>
      <c r="D318" s="177" t="s">
        <v>162</v>
      </c>
      <c r="E318" s="178">
        <v>258</v>
      </c>
      <c r="F318" s="179"/>
      <c r="G318" s="180">
        <f>ROUND(E318*F318,2)</f>
        <v>0</v>
      </c>
      <c r="H318" s="179"/>
      <c r="I318" s="180">
        <f>ROUND(E318*H318,2)</f>
        <v>0</v>
      </c>
      <c r="J318" s="179"/>
      <c r="K318" s="180">
        <f>ROUND(E318*J318,2)</f>
        <v>0</v>
      </c>
      <c r="L318" s="180">
        <v>21</v>
      </c>
      <c r="M318" s="180">
        <f>G318*(1+L318/100)</f>
        <v>0</v>
      </c>
      <c r="N318" s="180">
        <v>3.5699999999999998E-3</v>
      </c>
      <c r="O318" s="180">
        <f>ROUND(E318*N318,2)</f>
        <v>0.92</v>
      </c>
      <c r="P318" s="180">
        <v>0</v>
      </c>
      <c r="Q318" s="180">
        <f>ROUND(E318*P318,2)</f>
        <v>0</v>
      </c>
      <c r="R318" s="180"/>
      <c r="S318" s="180" t="s">
        <v>195</v>
      </c>
      <c r="T318" s="181" t="s">
        <v>111</v>
      </c>
      <c r="U318" s="163">
        <v>0.55000000000000004</v>
      </c>
      <c r="V318" s="163">
        <f>ROUND(E318*U318,2)</f>
        <v>141.9</v>
      </c>
      <c r="W318" s="163"/>
      <c r="X318" s="163" t="s">
        <v>112</v>
      </c>
      <c r="Y318" s="153"/>
      <c r="Z318" s="153"/>
      <c r="AA318" s="153"/>
      <c r="AB318" s="153"/>
      <c r="AC318" s="153"/>
      <c r="AD318" s="153"/>
      <c r="AE318" s="153"/>
      <c r="AF318" s="153"/>
      <c r="AG318" s="153" t="s">
        <v>113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60"/>
      <c r="B319" s="161"/>
      <c r="C319" s="249"/>
      <c r="D319" s="250"/>
      <c r="E319" s="250"/>
      <c r="F319" s="250"/>
      <c r="G319" s="250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53"/>
      <c r="Z319" s="153"/>
      <c r="AA319" s="153"/>
      <c r="AB319" s="153"/>
      <c r="AC319" s="153"/>
      <c r="AD319" s="153"/>
      <c r="AE319" s="153"/>
      <c r="AF319" s="153"/>
      <c r="AG319" s="153" t="s">
        <v>116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">
      <c r="A320" s="175">
        <v>116</v>
      </c>
      <c r="B320" s="176" t="s">
        <v>301</v>
      </c>
      <c r="C320" s="186" t="s">
        <v>302</v>
      </c>
      <c r="D320" s="177" t="s">
        <v>162</v>
      </c>
      <c r="E320" s="178">
        <v>962</v>
      </c>
      <c r="F320" s="179"/>
      <c r="G320" s="180">
        <f>ROUND(E320*F320,2)</f>
        <v>0</v>
      </c>
      <c r="H320" s="179"/>
      <c r="I320" s="180">
        <f>ROUND(E320*H320,2)</f>
        <v>0</v>
      </c>
      <c r="J320" s="179"/>
      <c r="K320" s="180">
        <f>ROUND(E320*J320,2)</f>
        <v>0</v>
      </c>
      <c r="L320" s="180">
        <v>21</v>
      </c>
      <c r="M320" s="180">
        <f>G320*(1+L320/100)</f>
        <v>0</v>
      </c>
      <c r="N320" s="180">
        <v>1.0000000000000001E-5</v>
      </c>
      <c r="O320" s="180">
        <f>ROUND(E320*N320,2)</f>
        <v>0.01</v>
      </c>
      <c r="P320" s="180">
        <v>0</v>
      </c>
      <c r="Q320" s="180">
        <f>ROUND(E320*P320,2)</f>
        <v>0</v>
      </c>
      <c r="R320" s="180"/>
      <c r="S320" s="180" t="s">
        <v>195</v>
      </c>
      <c r="T320" s="181" t="s">
        <v>111</v>
      </c>
      <c r="U320" s="163">
        <v>9.2999999999999999E-2</v>
      </c>
      <c r="V320" s="163">
        <f>ROUND(E320*U320,2)</f>
        <v>89.47</v>
      </c>
      <c r="W320" s="163"/>
      <c r="X320" s="163" t="s">
        <v>112</v>
      </c>
      <c r="Y320" s="153"/>
      <c r="Z320" s="153"/>
      <c r="AA320" s="153"/>
      <c r="AB320" s="153"/>
      <c r="AC320" s="153"/>
      <c r="AD320" s="153"/>
      <c r="AE320" s="153"/>
      <c r="AF320" s="153"/>
      <c r="AG320" s="153" t="s">
        <v>113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60"/>
      <c r="B321" s="161"/>
      <c r="C321" s="249"/>
      <c r="D321" s="250"/>
      <c r="E321" s="250"/>
      <c r="F321" s="250"/>
      <c r="G321" s="250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53"/>
      <c r="Z321" s="153"/>
      <c r="AA321" s="153"/>
      <c r="AB321" s="153"/>
      <c r="AC321" s="153"/>
      <c r="AD321" s="153"/>
      <c r="AE321" s="153"/>
      <c r="AF321" s="153"/>
      <c r="AG321" s="153" t="s">
        <v>116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75">
        <v>117</v>
      </c>
      <c r="B322" s="176" t="s">
        <v>315</v>
      </c>
      <c r="C322" s="186" t="s">
        <v>316</v>
      </c>
      <c r="D322" s="177" t="s">
        <v>317</v>
      </c>
      <c r="E322" s="178">
        <v>580</v>
      </c>
      <c r="F322" s="179"/>
      <c r="G322" s="180">
        <f>ROUND(E322*F322,2)</f>
        <v>0</v>
      </c>
      <c r="H322" s="179"/>
      <c r="I322" s="180">
        <f>ROUND(E322*H322,2)</f>
        <v>0</v>
      </c>
      <c r="J322" s="179"/>
      <c r="K322" s="180">
        <f>ROUND(E322*J322,2)</f>
        <v>0</v>
      </c>
      <c r="L322" s="180">
        <v>21</v>
      </c>
      <c r="M322" s="180">
        <f>G322*(1+L322/100)</f>
        <v>0</v>
      </c>
      <c r="N322" s="180">
        <v>1.06E-3</v>
      </c>
      <c r="O322" s="180">
        <f>ROUND(E322*N322,2)</f>
        <v>0.61</v>
      </c>
      <c r="P322" s="180">
        <v>0</v>
      </c>
      <c r="Q322" s="180">
        <f>ROUND(E322*P322,2)</f>
        <v>0</v>
      </c>
      <c r="R322" s="180"/>
      <c r="S322" s="180" t="s">
        <v>195</v>
      </c>
      <c r="T322" s="181" t="s">
        <v>111</v>
      </c>
      <c r="U322" s="163">
        <v>0.42918000000000001</v>
      </c>
      <c r="V322" s="163">
        <f>ROUND(E322*U322,2)</f>
        <v>248.92</v>
      </c>
      <c r="W322" s="163"/>
      <c r="X322" s="163" t="s">
        <v>318</v>
      </c>
      <c r="Y322" s="153"/>
      <c r="Z322" s="153"/>
      <c r="AA322" s="153"/>
      <c r="AB322" s="153"/>
      <c r="AC322" s="153"/>
      <c r="AD322" s="153"/>
      <c r="AE322" s="153"/>
      <c r="AF322" s="153"/>
      <c r="AG322" s="153" t="s">
        <v>319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60"/>
      <c r="B323" s="161"/>
      <c r="C323" s="249"/>
      <c r="D323" s="250"/>
      <c r="E323" s="250"/>
      <c r="F323" s="250"/>
      <c r="G323" s="250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53"/>
      <c r="Z323" s="153"/>
      <c r="AA323" s="153"/>
      <c r="AB323" s="153"/>
      <c r="AC323" s="153"/>
      <c r="AD323" s="153"/>
      <c r="AE323" s="153"/>
      <c r="AF323" s="153"/>
      <c r="AG323" s="153" t="s">
        <v>116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75">
        <v>118</v>
      </c>
      <c r="B324" s="176" t="s">
        <v>320</v>
      </c>
      <c r="C324" s="186" t="s">
        <v>321</v>
      </c>
      <c r="D324" s="177" t="s">
        <v>322</v>
      </c>
      <c r="E324" s="178">
        <v>120</v>
      </c>
      <c r="F324" s="179"/>
      <c r="G324" s="180">
        <f>ROUND(E324*F324,2)</f>
        <v>0</v>
      </c>
      <c r="H324" s="179"/>
      <c r="I324" s="180">
        <f>ROUND(E324*H324,2)</f>
        <v>0</v>
      </c>
      <c r="J324" s="179"/>
      <c r="K324" s="180">
        <f>ROUND(E324*J324,2)</f>
        <v>0</v>
      </c>
      <c r="L324" s="180">
        <v>21</v>
      </c>
      <c r="M324" s="180">
        <f>G324*(1+L324/100)</f>
        <v>0</v>
      </c>
      <c r="N324" s="180">
        <v>0</v>
      </c>
      <c r="O324" s="180">
        <f>ROUND(E324*N324,2)</f>
        <v>0</v>
      </c>
      <c r="P324" s="180">
        <v>0</v>
      </c>
      <c r="Q324" s="180">
        <f>ROUND(E324*P324,2)</f>
        <v>0</v>
      </c>
      <c r="R324" s="180"/>
      <c r="S324" s="180" t="s">
        <v>195</v>
      </c>
      <c r="T324" s="181" t="s">
        <v>111</v>
      </c>
      <c r="U324" s="163">
        <v>1</v>
      </c>
      <c r="V324" s="163">
        <f>ROUND(E324*U324,2)</f>
        <v>120</v>
      </c>
      <c r="W324" s="163"/>
      <c r="X324" s="163" t="s">
        <v>323</v>
      </c>
      <c r="Y324" s="153"/>
      <c r="Z324" s="153"/>
      <c r="AA324" s="153"/>
      <c r="AB324" s="153"/>
      <c r="AC324" s="153"/>
      <c r="AD324" s="153"/>
      <c r="AE324" s="153"/>
      <c r="AF324" s="153"/>
      <c r="AG324" s="153" t="s">
        <v>324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60"/>
      <c r="B325" s="161"/>
      <c r="C325" s="249"/>
      <c r="D325" s="250"/>
      <c r="E325" s="250"/>
      <c r="F325" s="250"/>
      <c r="G325" s="250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53"/>
      <c r="Z325" s="153"/>
      <c r="AA325" s="153"/>
      <c r="AB325" s="153"/>
      <c r="AC325" s="153"/>
      <c r="AD325" s="153"/>
      <c r="AE325" s="153"/>
      <c r="AF325" s="153"/>
      <c r="AG325" s="153" t="s">
        <v>116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60">
        <v>119</v>
      </c>
      <c r="B326" s="161" t="s">
        <v>325</v>
      </c>
      <c r="C326" s="187" t="s">
        <v>326</v>
      </c>
      <c r="D326" s="162" t="s">
        <v>0</v>
      </c>
      <c r="E326" s="183"/>
      <c r="F326" s="164"/>
      <c r="G326" s="163">
        <f>ROUND(E326*F326,2)</f>
        <v>0</v>
      </c>
      <c r="H326" s="164"/>
      <c r="I326" s="163">
        <f>ROUND(E326*H326,2)</f>
        <v>0</v>
      </c>
      <c r="J326" s="164"/>
      <c r="K326" s="163">
        <f>ROUND(E326*J326,2)</f>
        <v>0</v>
      </c>
      <c r="L326" s="163">
        <v>21</v>
      </c>
      <c r="M326" s="163">
        <f>G326*(1+L326/100)</f>
        <v>0</v>
      </c>
      <c r="N326" s="163">
        <v>0</v>
      </c>
      <c r="O326" s="163">
        <f>ROUND(E326*N326,2)</f>
        <v>0</v>
      </c>
      <c r="P326" s="163">
        <v>0</v>
      </c>
      <c r="Q326" s="163">
        <f>ROUND(E326*P326,2)</f>
        <v>0</v>
      </c>
      <c r="R326" s="163" t="s">
        <v>169</v>
      </c>
      <c r="S326" s="163" t="s">
        <v>111</v>
      </c>
      <c r="T326" s="163" t="s">
        <v>111</v>
      </c>
      <c r="U326" s="163">
        <v>0</v>
      </c>
      <c r="V326" s="163">
        <f>ROUND(E326*U326,2)</f>
        <v>0</v>
      </c>
      <c r="W326" s="163"/>
      <c r="X326" s="163" t="s">
        <v>327</v>
      </c>
      <c r="Y326" s="153"/>
      <c r="Z326" s="153"/>
      <c r="AA326" s="153"/>
      <c r="AB326" s="153"/>
      <c r="AC326" s="153"/>
      <c r="AD326" s="153"/>
      <c r="AE326" s="153"/>
      <c r="AF326" s="153"/>
      <c r="AG326" s="153" t="s">
        <v>328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60"/>
      <c r="B327" s="161"/>
      <c r="C327" s="251" t="s">
        <v>329</v>
      </c>
      <c r="D327" s="252"/>
      <c r="E327" s="252"/>
      <c r="F327" s="252"/>
      <c r="G327" s="252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53"/>
      <c r="Z327" s="153"/>
      <c r="AA327" s="153"/>
      <c r="AB327" s="153"/>
      <c r="AC327" s="153"/>
      <c r="AD327" s="153"/>
      <c r="AE327" s="153"/>
      <c r="AF327" s="153"/>
      <c r="AG327" s="153" t="s">
        <v>115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60"/>
      <c r="B328" s="161"/>
      <c r="C328" s="253"/>
      <c r="D328" s="254"/>
      <c r="E328" s="254"/>
      <c r="F328" s="254"/>
      <c r="G328" s="254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53"/>
      <c r="Z328" s="153"/>
      <c r="AA328" s="153"/>
      <c r="AB328" s="153"/>
      <c r="AC328" s="153"/>
      <c r="AD328" s="153"/>
      <c r="AE328" s="153"/>
      <c r="AF328" s="153"/>
      <c r="AG328" s="153" t="s">
        <v>116</v>
      </c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x14ac:dyDescent="0.2">
      <c r="A329" s="169" t="s">
        <v>105</v>
      </c>
      <c r="B329" s="170" t="s">
        <v>69</v>
      </c>
      <c r="C329" s="185" t="s">
        <v>70</v>
      </c>
      <c r="D329" s="171"/>
      <c r="E329" s="172"/>
      <c r="F329" s="173"/>
      <c r="G329" s="173">
        <f>SUMIF(AG330:AG384,"&lt;&gt;NOR",G330:G384)</f>
        <v>0</v>
      </c>
      <c r="H329" s="173"/>
      <c r="I329" s="173">
        <f>SUM(I330:I384)</f>
        <v>0</v>
      </c>
      <c r="J329" s="173"/>
      <c r="K329" s="173">
        <f>SUM(K330:K384)</f>
        <v>0</v>
      </c>
      <c r="L329" s="173"/>
      <c r="M329" s="173">
        <f>SUM(M330:M384)</f>
        <v>0</v>
      </c>
      <c r="N329" s="173"/>
      <c r="O329" s="173">
        <f>SUM(O330:O384)</f>
        <v>2.62</v>
      </c>
      <c r="P329" s="173"/>
      <c r="Q329" s="173">
        <f>SUM(Q330:Q384)</f>
        <v>0</v>
      </c>
      <c r="R329" s="173"/>
      <c r="S329" s="173"/>
      <c r="T329" s="174"/>
      <c r="U329" s="168"/>
      <c r="V329" s="168">
        <f>SUM(V330:V384)</f>
        <v>312.69</v>
      </c>
      <c r="W329" s="168"/>
      <c r="X329" s="168"/>
      <c r="AG329" t="s">
        <v>106</v>
      </c>
    </row>
    <row r="330" spans="1:60" outlineLevel="1" x14ac:dyDescent="0.2">
      <c r="A330" s="175">
        <v>120</v>
      </c>
      <c r="B330" s="176" t="s">
        <v>189</v>
      </c>
      <c r="C330" s="186" t="s">
        <v>190</v>
      </c>
      <c r="D330" s="177" t="s">
        <v>162</v>
      </c>
      <c r="E330" s="178">
        <v>275</v>
      </c>
      <c r="F330" s="179"/>
      <c r="G330" s="180">
        <f>ROUND(E330*F330,2)</f>
        <v>0</v>
      </c>
      <c r="H330" s="179"/>
      <c r="I330" s="180">
        <f>ROUND(E330*H330,2)</f>
        <v>0</v>
      </c>
      <c r="J330" s="179"/>
      <c r="K330" s="180">
        <f>ROUND(E330*J330,2)</f>
        <v>0</v>
      </c>
      <c r="L330" s="180">
        <v>21</v>
      </c>
      <c r="M330" s="180">
        <f>G330*(1+L330/100)</f>
        <v>0</v>
      </c>
      <c r="N330" s="180">
        <v>0</v>
      </c>
      <c r="O330" s="180">
        <f>ROUND(E330*N330,2)</f>
        <v>0</v>
      </c>
      <c r="P330" s="180">
        <v>0</v>
      </c>
      <c r="Q330" s="180">
        <f>ROUND(E330*P330,2)</f>
        <v>0</v>
      </c>
      <c r="R330" s="180" t="s">
        <v>169</v>
      </c>
      <c r="S330" s="180" t="s">
        <v>111</v>
      </c>
      <c r="T330" s="181" t="s">
        <v>111</v>
      </c>
      <c r="U330" s="163">
        <v>4.8000000000000001E-2</v>
      </c>
      <c r="V330" s="163">
        <f>ROUND(E330*U330,2)</f>
        <v>13.2</v>
      </c>
      <c r="W330" s="163"/>
      <c r="X330" s="163" t="s">
        <v>112</v>
      </c>
      <c r="Y330" s="153"/>
      <c r="Z330" s="153"/>
      <c r="AA330" s="153"/>
      <c r="AB330" s="153"/>
      <c r="AC330" s="153"/>
      <c r="AD330" s="153"/>
      <c r="AE330" s="153"/>
      <c r="AF330" s="153"/>
      <c r="AG330" s="153" t="s">
        <v>113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60"/>
      <c r="B331" s="161"/>
      <c r="C331" s="249"/>
      <c r="D331" s="250"/>
      <c r="E331" s="250"/>
      <c r="F331" s="250"/>
      <c r="G331" s="250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53"/>
      <c r="Z331" s="153"/>
      <c r="AA331" s="153"/>
      <c r="AB331" s="153"/>
      <c r="AC331" s="153"/>
      <c r="AD331" s="153"/>
      <c r="AE331" s="153"/>
      <c r="AF331" s="153"/>
      <c r="AG331" s="153" t="s">
        <v>116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75">
        <v>121</v>
      </c>
      <c r="B332" s="176" t="s">
        <v>191</v>
      </c>
      <c r="C332" s="186" t="s">
        <v>192</v>
      </c>
      <c r="D332" s="177" t="s">
        <v>162</v>
      </c>
      <c r="E332" s="178">
        <v>81</v>
      </c>
      <c r="F332" s="179"/>
      <c r="G332" s="180">
        <f>ROUND(E332*F332,2)</f>
        <v>0</v>
      </c>
      <c r="H332" s="179"/>
      <c r="I332" s="180">
        <f>ROUND(E332*H332,2)</f>
        <v>0</v>
      </c>
      <c r="J332" s="179"/>
      <c r="K332" s="180">
        <f>ROUND(E332*J332,2)</f>
        <v>0</v>
      </c>
      <c r="L332" s="180">
        <v>21</v>
      </c>
      <c r="M332" s="180">
        <f>G332*(1+L332/100)</f>
        <v>0</v>
      </c>
      <c r="N332" s="180">
        <v>0</v>
      </c>
      <c r="O332" s="180">
        <f>ROUND(E332*N332,2)</f>
        <v>0</v>
      </c>
      <c r="P332" s="180">
        <v>0</v>
      </c>
      <c r="Q332" s="180">
        <f>ROUND(E332*P332,2)</f>
        <v>0</v>
      </c>
      <c r="R332" s="180" t="s">
        <v>169</v>
      </c>
      <c r="S332" s="180" t="s">
        <v>111</v>
      </c>
      <c r="T332" s="181" t="s">
        <v>111</v>
      </c>
      <c r="U332" s="163">
        <v>5.8999999999999997E-2</v>
      </c>
      <c r="V332" s="163">
        <f>ROUND(E332*U332,2)</f>
        <v>4.78</v>
      </c>
      <c r="W332" s="163"/>
      <c r="X332" s="163" t="s">
        <v>112</v>
      </c>
      <c r="Y332" s="153"/>
      <c r="Z332" s="153"/>
      <c r="AA332" s="153"/>
      <c r="AB332" s="153"/>
      <c r="AC332" s="153"/>
      <c r="AD332" s="153"/>
      <c r="AE332" s="153"/>
      <c r="AF332" s="153"/>
      <c r="AG332" s="153" t="s">
        <v>113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60"/>
      <c r="B333" s="161"/>
      <c r="C333" s="249"/>
      <c r="D333" s="250"/>
      <c r="E333" s="250"/>
      <c r="F333" s="250"/>
      <c r="G333" s="250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53"/>
      <c r="Z333" s="153"/>
      <c r="AA333" s="153"/>
      <c r="AB333" s="153"/>
      <c r="AC333" s="153"/>
      <c r="AD333" s="153"/>
      <c r="AE333" s="153"/>
      <c r="AF333" s="153"/>
      <c r="AG333" s="153" t="s">
        <v>116</v>
      </c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75">
        <v>122</v>
      </c>
      <c r="B334" s="176" t="s">
        <v>193</v>
      </c>
      <c r="C334" s="186" t="s">
        <v>194</v>
      </c>
      <c r="D334" s="177" t="s">
        <v>168</v>
      </c>
      <c r="E334" s="178">
        <v>35</v>
      </c>
      <c r="F334" s="179"/>
      <c r="G334" s="180">
        <f>ROUND(E334*F334,2)</f>
        <v>0</v>
      </c>
      <c r="H334" s="179"/>
      <c r="I334" s="180">
        <f>ROUND(E334*H334,2)</f>
        <v>0</v>
      </c>
      <c r="J334" s="179"/>
      <c r="K334" s="180">
        <f>ROUND(E334*J334,2)</f>
        <v>0</v>
      </c>
      <c r="L334" s="180">
        <v>21</v>
      </c>
      <c r="M334" s="180">
        <f>G334*(1+L334/100)</f>
        <v>0</v>
      </c>
      <c r="N334" s="180">
        <v>5.0200000000000002E-2</v>
      </c>
      <c r="O334" s="180">
        <f>ROUND(E334*N334,2)</f>
        <v>1.76</v>
      </c>
      <c r="P334" s="180">
        <v>0</v>
      </c>
      <c r="Q334" s="180">
        <f>ROUND(E334*P334,2)</f>
        <v>0</v>
      </c>
      <c r="R334" s="180"/>
      <c r="S334" s="180" t="s">
        <v>195</v>
      </c>
      <c r="T334" s="181" t="s">
        <v>196</v>
      </c>
      <c r="U334" s="163">
        <v>0.77</v>
      </c>
      <c r="V334" s="163">
        <f>ROUND(E334*U334,2)</f>
        <v>26.95</v>
      </c>
      <c r="W334" s="163"/>
      <c r="X334" s="163" t="s">
        <v>112</v>
      </c>
      <c r="Y334" s="153"/>
      <c r="Z334" s="153"/>
      <c r="AA334" s="153"/>
      <c r="AB334" s="153"/>
      <c r="AC334" s="153"/>
      <c r="AD334" s="153"/>
      <c r="AE334" s="153"/>
      <c r="AF334" s="153"/>
      <c r="AG334" s="153" t="s">
        <v>113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60"/>
      <c r="B335" s="161"/>
      <c r="C335" s="249"/>
      <c r="D335" s="250"/>
      <c r="E335" s="250"/>
      <c r="F335" s="250"/>
      <c r="G335" s="250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53"/>
      <c r="Z335" s="153"/>
      <c r="AA335" s="153"/>
      <c r="AB335" s="153"/>
      <c r="AC335" s="153"/>
      <c r="AD335" s="153"/>
      <c r="AE335" s="153"/>
      <c r="AF335" s="153"/>
      <c r="AG335" s="153" t="s">
        <v>116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75">
        <v>123</v>
      </c>
      <c r="B336" s="176" t="s">
        <v>200</v>
      </c>
      <c r="C336" s="186" t="s">
        <v>201</v>
      </c>
      <c r="D336" s="177" t="s">
        <v>168</v>
      </c>
      <c r="E336" s="178">
        <v>18</v>
      </c>
      <c r="F336" s="179"/>
      <c r="G336" s="180">
        <f>ROUND(E336*F336,2)</f>
        <v>0</v>
      </c>
      <c r="H336" s="179"/>
      <c r="I336" s="180">
        <f>ROUND(E336*H336,2)</f>
        <v>0</v>
      </c>
      <c r="J336" s="179"/>
      <c r="K336" s="180">
        <f>ROUND(E336*J336,2)</f>
        <v>0</v>
      </c>
      <c r="L336" s="180">
        <v>21</v>
      </c>
      <c r="M336" s="180">
        <f>G336*(1+L336/100)</f>
        <v>0</v>
      </c>
      <c r="N336" s="180">
        <v>5.0000000000000002E-5</v>
      </c>
      <c r="O336" s="180">
        <f>ROUND(E336*N336,2)</f>
        <v>0</v>
      </c>
      <c r="P336" s="180">
        <v>0</v>
      </c>
      <c r="Q336" s="180">
        <f>ROUND(E336*P336,2)</f>
        <v>0</v>
      </c>
      <c r="R336" s="180"/>
      <c r="S336" s="180" t="s">
        <v>195</v>
      </c>
      <c r="T336" s="181" t="s">
        <v>111</v>
      </c>
      <c r="U336" s="163">
        <v>0.5</v>
      </c>
      <c r="V336" s="163">
        <f>ROUND(E336*U336,2)</f>
        <v>9</v>
      </c>
      <c r="W336" s="163"/>
      <c r="X336" s="163" t="s">
        <v>112</v>
      </c>
      <c r="Y336" s="153"/>
      <c r="Z336" s="153"/>
      <c r="AA336" s="153"/>
      <c r="AB336" s="153"/>
      <c r="AC336" s="153"/>
      <c r="AD336" s="153"/>
      <c r="AE336" s="153"/>
      <c r="AF336" s="153"/>
      <c r="AG336" s="153" t="s">
        <v>113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ht="22.5" outlineLevel="1" x14ac:dyDescent="0.2">
      <c r="A337" s="160"/>
      <c r="B337" s="161"/>
      <c r="C337" s="255" t="s">
        <v>358</v>
      </c>
      <c r="D337" s="256"/>
      <c r="E337" s="256"/>
      <c r="F337" s="256"/>
      <c r="G337" s="256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53"/>
      <c r="Z337" s="153"/>
      <c r="AA337" s="153"/>
      <c r="AB337" s="153"/>
      <c r="AC337" s="153"/>
      <c r="AD337" s="153"/>
      <c r="AE337" s="153"/>
      <c r="AF337" s="153"/>
      <c r="AG337" s="153" t="s">
        <v>150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82" t="str">
        <f>C337</f>
        <v>Protipožární manžeta např. HILTI CP 643N pro těsnění prostupů plastového potrubí v požárně dělících konstrukcích (dle PBŘ) nebo rovnocenný</v>
      </c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60"/>
      <c r="B338" s="161"/>
      <c r="C338" s="253"/>
      <c r="D338" s="254"/>
      <c r="E338" s="254"/>
      <c r="F338" s="254"/>
      <c r="G338" s="254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53"/>
      <c r="Z338" s="153"/>
      <c r="AA338" s="153"/>
      <c r="AB338" s="153"/>
      <c r="AC338" s="153"/>
      <c r="AD338" s="153"/>
      <c r="AE338" s="153"/>
      <c r="AF338" s="153"/>
      <c r="AG338" s="153" t="s">
        <v>116</v>
      </c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">
      <c r="A339" s="175">
        <v>124</v>
      </c>
      <c r="B339" s="176" t="s">
        <v>393</v>
      </c>
      <c r="C339" s="186" t="s">
        <v>394</v>
      </c>
      <c r="D339" s="177" t="s">
        <v>168</v>
      </c>
      <c r="E339" s="178">
        <v>2</v>
      </c>
      <c r="F339" s="179"/>
      <c r="G339" s="180">
        <f>ROUND(E339*F339,2)</f>
        <v>0</v>
      </c>
      <c r="H339" s="179"/>
      <c r="I339" s="180">
        <f>ROUND(E339*H339,2)</f>
        <v>0</v>
      </c>
      <c r="J339" s="179"/>
      <c r="K339" s="180">
        <f>ROUND(E339*J339,2)</f>
        <v>0</v>
      </c>
      <c r="L339" s="180">
        <v>21</v>
      </c>
      <c r="M339" s="180">
        <f>G339*(1+L339/100)</f>
        <v>0</v>
      </c>
      <c r="N339" s="180">
        <v>5.0000000000000002E-5</v>
      </c>
      <c r="O339" s="180">
        <f>ROUND(E339*N339,2)</f>
        <v>0</v>
      </c>
      <c r="P339" s="180">
        <v>0</v>
      </c>
      <c r="Q339" s="180">
        <f>ROUND(E339*P339,2)</f>
        <v>0</v>
      </c>
      <c r="R339" s="180"/>
      <c r="S339" s="180" t="s">
        <v>195</v>
      </c>
      <c r="T339" s="181" t="s">
        <v>111</v>
      </c>
      <c r="U339" s="163">
        <v>0.5</v>
      </c>
      <c r="V339" s="163">
        <f>ROUND(E339*U339,2)</f>
        <v>1</v>
      </c>
      <c r="W339" s="163"/>
      <c r="X339" s="163" t="s">
        <v>112</v>
      </c>
      <c r="Y339" s="153"/>
      <c r="Z339" s="153"/>
      <c r="AA339" s="153"/>
      <c r="AB339" s="153"/>
      <c r="AC339" s="153"/>
      <c r="AD339" s="153"/>
      <c r="AE339" s="153"/>
      <c r="AF339" s="153"/>
      <c r="AG339" s="153" t="s">
        <v>113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ht="22.5" outlineLevel="1" x14ac:dyDescent="0.2">
      <c r="A340" s="160"/>
      <c r="B340" s="161"/>
      <c r="C340" s="255" t="s">
        <v>358</v>
      </c>
      <c r="D340" s="256"/>
      <c r="E340" s="256"/>
      <c r="F340" s="256"/>
      <c r="G340" s="256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53"/>
      <c r="Z340" s="153"/>
      <c r="AA340" s="153"/>
      <c r="AB340" s="153"/>
      <c r="AC340" s="153"/>
      <c r="AD340" s="153"/>
      <c r="AE340" s="153"/>
      <c r="AF340" s="153"/>
      <c r="AG340" s="153" t="s">
        <v>150</v>
      </c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82" t="str">
        <f>C340</f>
        <v>Protipožární manžeta např. HILTI CP 643N pro těsnění prostupů plastového potrubí v požárně dělících konstrukcích (dle PBŘ) nebo rovnocenný</v>
      </c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">
      <c r="A341" s="160"/>
      <c r="B341" s="161"/>
      <c r="C341" s="253"/>
      <c r="D341" s="254"/>
      <c r="E341" s="254"/>
      <c r="F341" s="254"/>
      <c r="G341" s="254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53"/>
      <c r="Z341" s="153"/>
      <c r="AA341" s="153"/>
      <c r="AB341" s="153"/>
      <c r="AC341" s="153"/>
      <c r="AD341" s="153"/>
      <c r="AE341" s="153"/>
      <c r="AF341" s="153"/>
      <c r="AG341" s="153" t="s">
        <v>116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75">
        <v>125</v>
      </c>
      <c r="B342" s="176" t="s">
        <v>395</v>
      </c>
      <c r="C342" s="186" t="s">
        <v>396</v>
      </c>
      <c r="D342" s="177" t="s">
        <v>168</v>
      </c>
      <c r="E342" s="178">
        <v>4</v>
      </c>
      <c r="F342" s="179"/>
      <c r="G342" s="180">
        <f>ROUND(E342*F342,2)</f>
        <v>0</v>
      </c>
      <c r="H342" s="179"/>
      <c r="I342" s="180">
        <f>ROUND(E342*H342,2)</f>
        <v>0</v>
      </c>
      <c r="J342" s="179"/>
      <c r="K342" s="180">
        <f>ROUND(E342*J342,2)</f>
        <v>0</v>
      </c>
      <c r="L342" s="180">
        <v>21</v>
      </c>
      <c r="M342" s="180">
        <f>G342*(1+L342/100)</f>
        <v>0</v>
      </c>
      <c r="N342" s="180">
        <v>5.0000000000000002E-5</v>
      </c>
      <c r="O342" s="180">
        <f>ROUND(E342*N342,2)</f>
        <v>0</v>
      </c>
      <c r="P342" s="180">
        <v>0</v>
      </c>
      <c r="Q342" s="180">
        <f>ROUND(E342*P342,2)</f>
        <v>0</v>
      </c>
      <c r="R342" s="180"/>
      <c r="S342" s="180" t="s">
        <v>195</v>
      </c>
      <c r="T342" s="181" t="s">
        <v>111</v>
      </c>
      <c r="U342" s="163">
        <v>0.55000000000000004</v>
      </c>
      <c r="V342" s="163">
        <f>ROUND(E342*U342,2)</f>
        <v>2.2000000000000002</v>
      </c>
      <c r="W342" s="163"/>
      <c r="X342" s="163" t="s">
        <v>112</v>
      </c>
      <c r="Y342" s="153"/>
      <c r="Z342" s="153"/>
      <c r="AA342" s="153"/>
      <c r="AB342" s="153"/>
      <c r="AC342" s="153"/>
      <c r="AD342" s="153"/>
      <c r="AE342" s="153"/>
      <c r="AF342" s="153"/>
      <c r="AG342" s="153" t="s">
        <v>113</v>
      </c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ht="22.5" outlineLevel="1" x14ac:dyDescent="0.2">
      <c r="A343" s="160"/>
      <c r="B343" s="161"/>
      <c r="C343" s="255" t="s">
        <v>358</v>
      </c>
      <c r="D343" s="256"/>
      <c r="E343" s="256"/>
      <c r="F343" s="256"/>
      <c r="G343" s="256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53"/>
      <c r="Z343" s="153"/>
      <c r="AA343" s="153"/>
      <c r="AB343" s="153"/>
      <c r="AC343" s="153"/>
      <c r="AD343" s="153"/>
      <c r="AE343" s="153"/>
      <c r="AF343" s="153"/>
      <c r="AG343" s="153" t="s">
        <v>150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82" t="str">
        <f>C343</f>
        <v>Protipožární manžeta např. HILTI CP 643N pro těsnění prostupů plastového potrubí v požárně dělících konstrukcích (dle PBŘ) nebo rovnocenný</v>
      </c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60"/>
      <c r="B344" s="161"/>
      <c r="C344" s="253"/>
      <c r="D344" s="254"/>
      <c r="E344" s="254"/>
      <c r="F344" s="254"/>
      <c r="G344" s="254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53"/>
      <c r="Z344" s="153"/>
      <c r="AA344" s="153"/>
      <c r="AB344" s="153"/>
      <c r="AC344" s="153"/>
      <c r="AD344" s="153"/>
      <c r="AE344" s="153"/>
      <c r="AF344" s="153"/>
      <c r="AG344" s="153" t="s">
        <v>116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75">
        <v>126</v>
      </c>
      <c r="B345" s="176" t="s">
        <v>397</v>
      </c>
      <c r="C345" s="186" t="s">
        <v>398</v>
      </c>
      <c r="D345" s="177" t="s">
        <v>168</v>
      </c>
      <c r="E345" s="178">
        <v>2</v>
      </c>
      <c r="F345" s="179"/>
      <c r="G345" s="180">
        <f>ROUND(E345*F345,2)</f>
        <v>0</v>
      </c>
      <c r="H345" s="179"/>
      <c r="I345" s="180">
        <f>ROUND(E345*H345,2)</f>
        <v>0</v>
      </c>
      <c r="J345" s="179"/>
      <c r="K345" s="180">
        <f>ROUND(E345*J345,2)</f>
        <v>0</v>
      </c>
      <c r="L345" s="180">
        <v>21</v>
      </c>
      <c r="M345" s="180">
        <f>G345*(1+L345/100)</f>
        <v>0</v>
      </c>
      <c r="N345" s="180">
        <v>5.0000000000000002E-5</v>
      </c>
      <c r="O345" s="180">
        <f>ROUND(E345*N345,2)</f>
        <v>0</v>
      </c>
      <c r="P345" s="180">
        <v>0</v>
      </c>
      <c r="Q345" s="180">
        <f>ROUND(E345*P345,2)</f>
        <v>0</v>
      </c>
      <c r="R345" s="180"/>
      <c r="S345" s="180" t="s">
        <v>195</v>
      </c>
      <c r="T345" s="181" t="s">
        <v>111</v>
      </c>
      <c r="U345" s="163">
        <v>0.6</v>
      </c>
      <c r="V345" s="163">
        <f>ROUND(E345*U345,2)</f>
        <v>1.2</v>
      </c>
      <c r="W345" s="163"/>
      <c r="X345" s="163" t="s">
        <v>112</v>
      </c>
      <c r="Y345" s="153"/>
      <c r="Z345" s="153"/>
      <c r="AA345" s="153"/>
      <c r="AB345" s="153"/>
      <c r="AC345" s="153"/>
      <c r="AD345" s="153"/>
      <c r="AE345" s="153"/>
      <c r="AF345" s="153"/>
      <c r="AG345" s="153" t="s">
        <v>113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ht="22.5" outlineLevel="1" x14ac:dyDescent="0.2">
      <c r="A346" s="160"/>
      <c r="B346" s="161"/>
      <c r="C346" s="255" t="s">
        <v>358</v>
      </c>
      <c r="D346" s="256"/>
      <c r="E346" s="256"/>
      <c r="F346" s="256"/>
      <c r="G346" s="256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53"/>
      <c r="Z346" s="153"/>
      <c r="AA346" s="153"/>
      <c r="AB346" s="153"/>
      <c r="AC346" s="153"/>
      <c r="AD346" s="153"/>
      <c r="AE346" s="153"/>
      <c r="AF346" s="153"/>
      <c r="AG346" s="153" t="s">
        <v>150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82" t="str">
        <f>C346</f>
        <v>Protipožární manžeta např. HILTI CP 643N pro těsnění prostupů plastového potrubí v požárně dělících konstrukcích (dle PBŘ) nebo rovnocenný</v>
      </c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60"/>
      <c r="B347" s="161"/>
      <c r="C347" s="253"/>
      <c r="D347" s="254"/>
      <c r="E347" s="254"/>
      <c r="F347" s="254"/>
      <c r="G347" s="254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53"/>
      <c r="Z347" s="153"/>
      <c r="AA347" s="153"/>
      <c r="AB347" s="153"/>
      <c r="AC347" s="153"/>
      <c r="AD347" s="153"/>
      <c r="AE347" s="153"/>
      <c r="AF347" s="153"/>
      <c r="AG347" s="153" t="s">
        <v>116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ht="22.5" outlineLevel="1" x14ac:dyDescent="0.2">
      <c r="A348" s="175">
        <v>127</v>
      </c>
      <c r="B348" s="176" t="s">
        <v>399</v>
      </c>
      <c r="C348" s="186" t="s">
        <v>262</v>
      </c>
      <c r="D348" s="177" t="s">
        <v>229</v>
      </c>
      <c r="E348" s="178">
        <v>2</v>
      </c>
      <c r="F348" s="179"/>
      <c r="G348" s="180">
        <f>ROUND(E348*F348,2)</f>
        <v>0</v>
      </c>
      <c r="H348" s="179"/>
      <c r="I348" s="180">
        <f>ROUND(E348*H348,2)</f>
        <v>0</v>
      </c>
      <c r="J348" s="179"/>
      <c r="K348" s="180">
        <f>ROUND(E348*J348,2)</f>
        <v>0</v>
      </c>
      <c r="L348" s="180">
        <v>21</v>
      </c>
      <c r="M348" s="180">
        <f>G348*(1+L348/100)</f>
        <v>0</v>
      </c>
      <c r="N348" s="180">
        <v>0</v>
      </c>
      <c r="O348" s="180">
        <f>ROUND(E348*N348,2)</f>
        <v>0</v>
      </c>
      <c r="P348" s="180">
        <v>0</v>
      </c>
      <c r="Q348" s="180">
        <f>ROUND(E348*P348,2)</f>
        <v>0</v>
      </c>
      <c r="R348" s="180"/>
      <c r="S348" s="180" t="s">
        <v>195</v>
      </c>
      <c r="T348" s="181" t="s">
        <v>196</v>
      </c>
      <c r="U348" s="163">
        <v>0</v>
      </c>
      <c r="V348" s="163">
        <f>ROUND(E348*U348,2)</f>
        <v>0</v>
      </c>
      <c r="W348" s="163"/>
      <c r="X348" s="163" t="s">
        <v>112</v>
      </c>
      <c r="Y348" s="153"/>
      <c r="Z348" s="153"/>
      <c r="AA348" s="153"/>
      <c r="AB348" s="153"/>
      <c r="AC348" s="153"/>
      <c r="AD348" s="153"/>
      <c r="AE348" s="153"/>
      <c r="AF348" s="153"/>
      <c r="AG348" s="153" t="s">
        <v>113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60"/>
      <c r="B349" s="161"/>
      <c r="C349" s="249"/>
      <c r="D349" s="250"/>
      <c r="E349" s="250"/>
      <c r="F349" s="250"/>
      <c r="G349" s="250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53"/>
      <c r="Z349" s="153"/>
      <c r="AA349" s="153"/>
      <c r="AB349" s="153"/>
      <c r="AC349" s="153"/>
      <c r="AD349" s="153"/>
      <c r="AE349" s="153"/>
      <c r="AF349" s="153"/>
      <c r="AG349" s="153" t="s">
        <v>116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ht="22.5" outlineLevel="1" x14ac:dyDescent="0.2">
      <c r="A350" s="175">
        <v>128</v>
      </c>
      <c r="B350" s="176" t="s">
        <v>400</v>
      </c>
      <c r="C350" s="186" t="s">
        <v>378</v>
      </c>
      <c r="D350" s="177" t="s">
        <v>229</v>
      </c>
      <c r="E350" s="178">
        <v>1</v>
      </c>
      <c r="F350" s="179"/>
      <c r="G350" s="180">
        <f>ROUND(E350*F350,2)</f>
        <v>0</v>
      </c>
      <c r="H350" s="179"/>
      <c r="I350" s="180">
        <f>ROUND(E350*H350,2)</f>
        <v>0</v>
      </c>
      <c r="J350" s="179"/>
      <c r="K350" s="180">
        <f>ROUND(E350*J350,2)</f>
        <v>0</v>
      </c>
      <c r="L350" s="180">
        <v>21</v>
      </c>
      <c r="M350" s="180">
        <f>G350*(1+L350/100)</f>
        <v>0</v>
      </c>
      <c r="N350" s="180">
        <v>0</v>
      </c>
      <c r="O350" s="180">
        <f>ROUND(E350*N350,2)</f>
        <v>0</v>
      </c>
      <c r="P350" s="180">
        <v>0</v>
      </c>
      <c r="Q350" s="180">
        <f>ROUND(E350*P350,2)</f>
        <v>0</v>
      </c>
      <c r="R350" s="180"/>
      <c r="S350" s="180" t="s">
        <v>195</v>
      </c>
      <c r="T350" s="181" t="s">
        <v>196</v>
      </c>
      <c r="U350" s="163">
        <v>0</v>
      </c>
      <c r="V350" s="163">
        <f>ROUND(E350*U350,2)</f>
        <v>0</v>
      </c>
      <c r="W350" s="163"/>
      <c r="X350" s="163" t="s">
        <v>112</v>
      </c>
      <c r="Y350" s="153"/>
      <c r="Z350" s="153"/>
      <c r="AA350" s="153"/>
      <c r="AB350" s="153"/>
      <c r="AC350" s="153"/>
      <c r="AD350" s="153"/>
      <c r="AE350" s="153"/>
      <c r="AF350" s="153"/>
      <c r="AG350" s="153" t="s">
        <v>113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">
      <c r="A351" s="160"/>
      <c r="B351" s="161"/>
      <c r="C351" s="249"/>
      <c r="D351" s="250"/>
      <c r="E351" s="250"/>
      <c r="F351" s="250"/>
      <c r="G351" s="250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53"/>
      <c r="Z351" s="153"/>
      <c r="AA351" s="153"/>
      <c r="AB351" s="153"/>
      <c r="AC351" s="153"/>
      <c r="AD351" s="153"/>
      <c r="AE351" s="153"/>
      <c r="AF351" s="153"/>
      <c r="AG351" s="153" t="s">
        <v>116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">
      <c r="A352" s="175">
        <v>129</v>
      </c>
      <c r="B352" s="176" t="s">
        <v>401</v>
      </c>
      <c r="C352" s="186" t="s">
        <v>402</v>
      </c>
      <c r="D352" s="177" t="s">
        <v>168</v>
      </c>
      <c r="E352" s="178">
        <v>8</v>
      </c>
      <c r="F352" s="179"/>
      <c r="G352" s="180">
        <f>ROUND(E352*F352,2)</f>
        <v>0</v>
      </c>
      <c r="H352" s="179"/>
      <c r="I352" s="180">
        <f>ROUND(E352*H352,2)</f>
        <v>0</v>
      </c>
      <c r="J352" s="179"/>
      <c r="K352" s="180">
        <f>ROUND(E352*J352,2)</f>
        <v>0</v>
      </c>
      <c r="L352" s="180">
        <v>21</v>
      </c>
      <c r="M352" s="180">
        <f>G352*(1+L352/100)</f>
        <v>0</v>
      </c>
      <c r="N352" s="180">
        <v>3.2000000000000002E-3</v>
      </c>
      <c r="O352" s="180">
        <f>ROUND(E352*N352,2)</f>
        <v>0.03</v>
      </c>
      <c r="P352" s="180">
        <v>0</v>
      </c>
      <c r="Q352" s="180">
        <f>ROUND(E352*P352,2)</f>
        <v>0</v>
      </c>
      <c r="R352" s="180"/>
      <c r="S352" s="180" t="s">
        <v>195</v>
      </c>
      <c r="T352" s="181" t="s">
        <v>196</v>
      </c>
      <c r="U352" s="163">
        <v>0.66</v>
      </c>
      <c r="V352" s="163">
        <f>ROUND(E352*U352,2)</f>
        <v>5.28</v>
      </c>
      <c r="W352" s="163"/>
      <c r="X352" s="163" t="s">
        <v>112</v>
      </c>
      <c r="Y352" s="153"/>
      <c r="Z352" s="153"/>
      <c r="AA352" s="153"/>
      <c r="AB352" s="153"/>
      <c r="AC352" s="153"/>
      <c r="AD352" s="153"/>
      <c r="AE352" s="153"/>
      <c r="AF352" s="153"/>
      <c r="AG352" s="153" t="s">
        <v>113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60"/>
      <c r="B353" s="161"/>
      <c r="C353" s="255" t="s">
        <v>403</v>
      </c>
      <c r="D353" s="256"/>
      <c r="E353" s="256"/>
      <c r="F353" s="256"/>
      <c r="G353" s="256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53"/>
      <c r="Z353" s="153"/>
      <c r="AA353" s="153"/>
      <c r="AB353" s="153"/>
      <c r="AC353" s="153"/>
      <c r="AD353" s="153"/>
      <c r="AE353" s="153"/>
      <c r="AF353" s="153"/>
      <c r="AG353" s="153" t="s">
        <v>150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82" t="str">
        <f>C353</f>
        <v>Střešní vtok např. Sison XL 75 H PVC pro podtlakovou kanalizaci pro fólie (včetně topného kabelu 230V/11,2W) nebo rovnocenný</v>
      </c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">
      <c r="A354" s="160"/>
      <c r="B354" s="161"/>
      <c r="C354" s="253"/>
      <c r="D354" s="254"/>
      <c r="E354" s="254"/>
      <c r="F354" s="254"/>
      <c r="G354" s="254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53"/>
      <c r="Z354" s="153"/>
      <c r="AA354" s="153"/>
      <c r="AB354" s="153"/>
      <c r="AC354" s="153"/>
      <c r="AD354" s="153"/>
      <c r="AE354" s="153"/>
      <c r="AF354" s="153"/>
      <c r="AG354" s="153" t="s">
        <v>116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">
      <c r="A355" s="175">
        <v>130</v>
      </c>
      <c r="B355" s="176" t="s">
        <v>404</v>
      </c>
      <c r="C355" s="186" t="s">
        <v>405</v>
      </c>
      <c r="D355" s="177" t="s">
        <v>229</v>
      </c>
      <c r="E355" s="178">
        <v>8</v>
      </c>
      <c r="F355" s="179"/>
      <c r="G355" s="180">
        <f>ROUND(E355*F355,2)</f>
        <v>0</v>
      </c>
      <c r="H355" s="179"/>
      <c r="I355" s="180">
        <f>ROUND(E355*H355,2)</f>
        <v>0</v>
      </c>
      <c r="J355" s="179"/>
      <c r="K355" s="180">
        <f>ROUND(E355*J355,2)</f>
        <v>0</v>
      </c>
      <c r="L355" s="180">
        <v>21</v>
      </c>
      <c r="M355" s="180">
        <f>G355*(1+L355/100)</f>
        <v>0</v>
      </c>
      <c r="N355" s="180">
        <v>0</v>
      </c>
      <c r="O355" s="180">
        <f>ROUND(E355*N355,2)</f>
        <v>0</v>
      </c>
      <c r="P355" s="180">
        <v>0</v>
      </c>
      <c r="Q355" s="180">
        <f>ROUND(E355*P355,2)</f>
        <v>0</v>
      </c>
      <c r="R355" s="180"/>
      <c r="S355" s="180" t="s">
        <v>195</v>
      </c>
      <c r="T355" s="181" t="s">
        <v>196</v>
      </c>
      <c r="U355" s="163">
        <v>0</v>
      </c>
      <c r="V355" s="163">
        <f>ROUND(E355*U355,2)</f>
        <v>0</v>
      </c>
      <c r="W355" s="163"/>
      <c r="X355" s="163" t="s">
        <v>112</v>
      </c>
      <c r="Y355" s="153"/>
      <c r="Z355" s="153"/>
      <c r="AA355" s="153"/>
      <c r="AB355" s="153"/>
      <c r="AC355" s="153"/>
      <c r="AD355" s="153"/>
      <c r="AE355" s="153"/>
      <c r="AF355" s="153"/>
      <c r="AG355" s="153" t="s">
        <v>113</v>
      </c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60"/>
      <c r="B356" s="161"/>
      <c r="C356" s="249"/>
      <c r="D356" s="250"/>
      <c r="E356" s="250"/>
      <c r="F356" s="250"/>
      <c r="G356" s="250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53"/>
      <c r="Z356" s="153"/>
      <c r="AA356" s="153"/>
      <c r="AB356" s="153"/>
      <c r="AC356" s="153"/>
      <c r="AD356" s="153"/>
      <c r="AE356" s="153"/>
      <c r="AF356" s="153"/>
      <c r="AG356" s="153" t="s">
        <v>116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">
      <c r="A357" s="175">
        <v>131</v>
      </c>
      <c r="B357" s="176" t="s">
        <v>406</v>
      </c>
      <c r="C357" s="186" t="s">
        <v>407</v>
      </c>
      <c r="D357" s="177" t="s">
        <v>374</v>
      </c>
      <c r="E357" s="178">
        <v>1</v>
      </c>
      <c r="F357" s="179"/>
      <c r="G357" s="180">
        <f>ROUND(E357*F357,2)</f>
        <v>0</v>
      </c>
      <c r="H357" s="179"/>
      <c r="I357" s="180">
        <f>ROUND(E357*H357,2)</f>
        <v>0</v>
      </c>
      <c r="J357" s="179"/>
      <c r="K357" s="180">
        <f>ROUND(E357*J357,2)</f>
        <v>0</v>
      </c>
      <c r="L357" s="180">
        <v>21</v>
      </c>
      <c r="M357" s="180">
        <f>G357*(1+L357/100)</f>
        <v>0</v>
      </c>
      <c r="N357" s="180">
        <v>0</v>
      </c>
      <c r="O357" s="180">
        <f>ROUND(E357*N357,2)</f>
        <v>0</v>
      </c>
      <c r="P357" s="180">
        <v>0</v>
      </c>
      <c r="Q357" s="180">
        <f>ROUND(E357*P357,2)</f>
        <v>0</v>
      </c>
      <c r="R357" s="180"/>
      <c r="S357" s="180" t="s">
        <v>195</v>
      </c>
      <c r="T357" s="181" t="s">
        <v>196</v>
      </c>
      <c r="U357" s="163">
        <v>0</v>
      </c>
      <c r="V357" s="163">
        <f>ROUND(E357*U357,2)</f>
        <v>0</v>
      </c>
      <c r="W357" s="163"/>
      <c r="X357" s="163" t="s">
        <v>112</v>
      </c>
      <c r="Y357" s="153"/>
      <c r="Z357" s="153"/>
      <c r="AA357" s="153"/>
      <c r="AB357" s="153"/>
      <c r="AC357" s="153"/>
      <c r="AD357" s="153"/>
      <c r="AE357" s="153"/>
      <c r="AF357" s="153"/>
      <c r="AG357" s="153" t="s">
        <v>113</v>
      </c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">
      <c r="A358" s="160"/>
      <c r="B358" s="161"/>
      <c r="C358" s="249"/>
      <c r="D358" s="250"/>
      <c r="E358" s="250"/>
      <c r="F358" s="250"/>
      <c r="G358" s="250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53"/>
      <c r="Z358" s="153"/>
      <c r="AA358" s="153"/>
      <c r="AB358" s="153"/>
      <c r="AC358" s="153"/>
      <c r="AD358" s="153"/>
      <c r="AE358" s="153"/>
      <c r="AF358" s="153"/>
      <c r="AG358" s="153" t="s">
        <v>116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75">
        <v>132</v>
      </c>
      <c r="B359" s="176" t="s">
        <v>408</v>
      </c>
      <c r="C359" s="186" t="s">
        <v>360</v>
      </c>
      <c r="D359" s="177" t="s">
        <v>361</v>
      </c>
      <c r="E359" s="178">
        <v>160</v>
      </c>
      <c r="F359" s="179"/>
      <c r="G359" s="180">
        <f>ROUND(E359*F359,2)</f>
        <v>0</v>
      </c>
      <c r="H359" s="179"/>
      <c r="I359" s="180">
        <f>ROUND(E359*H359,2)</f>
        <v>0</v>
      </c>
      <c r="J359" s="179"/>
      <c r="K359" s="180">
        <f>ROUND(E359*J359,2)</f>
        <v>0</v>
      </c>
      <c r="L359" s="180">
        <v>21</v>
      </c>
      <c r="M359" s="180">
        <f>G359*(1+L359/100)</f>
        <v>0</v>
      </c>
      <c r="N359" s="180">
        <v>0</v>
      </c>
      <c r="O359" s="180">
        <f>ROUND(E359*N359,2)</f>
        <v>0</v>
      </c>
      <c r="P359" s="180">
        <v>0</v>
      </c>
      <c r="Q359" s="180">
        <f>ROUND(E359*P359,2)</f>
        <v>0</v>
      </c>
      <c r="R359" s="180"/>
      <c r="S359" s="180" t="s">
        <v>195</v>
      </c>
      <c r="T359" s="181" t="s">
        <v>196</v>
      </c>
      <c r="U359" s="163">
        <v>0</v>
      </c>
      <c r="V359" s="163">
        <f>ROUND(E359*U359,2)</f>
        <v>0</v>
      </c>
      <c r="W359" s="163"/>
      <c r="X359" s="163" t="s">
        <v>112</v>
      </c>
      <c r="Y359" s="153"/>
      <c r="Z359" s="153"/>
      <c r="AA359" s="153"/>
      <c r="AB359" s="153"/>
      <c r="AC359" s="153"/>
      <c r="AD359" s="153"/>
      <c r="AE359" s="153"/>
      <c r="AF359" s="153"/>
      <c r="AG359" s="153" t="s">
        <v>113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60"/>
      <c r="B360" s="161"/>
      <c r="C360" s="255" t="s">
        <v>409</v>
      </c>
      <c r="D360" s="256"/>
      <c r="E360" s="256"/>
      <c r="F360" s="256"/>
      <c r="G360" s="256"/>
      <c r="H360" s="163"/>
      <c r="I360" s="163"/>
      <c r="J360" s="163"/>
      <c r="K360" s="163"/>
      <c r="L360" s="163"/>
      <c r="M360" s="163"/>
      <c r="N360" s="163"/>
      <c r="O360" s="163"/>
      <c r="P360" s="163"/>
      <c r="Q360" s="163"/>
      <c r="R360" s="163"/>
      <c r="S360" s="163"/>
      <c r="T360" s="163"/>
      <c r="U360" s="163"/>
      <c r="V360" s="163"/>
      <c r="W360" s="163"/>
      <c r="X360" s="163"/>
      <c r="Y360" s="153"/>
      <c r="Z360" s="153"/>
      <c r="AA360" s="153"/>
      <c r="AB360" s="153"/>
      <c r="AC360" s="153"/>
      <c r="AD360" s="153"/>
      <c r="AE360" s="153"/>
      <c r="AF360" s="153"/>
      <c r="AG360" s="153" t="s">
        <v>150</v>
      </c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82" t="str">
        <f>C360</f>
        <v>Izolace potrubí proti rosení samolepícími Izolačními pásy např. K-FLEX , ST pás tl. 19 mm o šířce 1000 mm nebo rovnocenný.</v>
      </c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">
      <c r="A361" s="160"/>
      <c r="B361" s="161"/>
      <c r="C361" s="253"/>
      <c r="D361" s="254"/>
      <c r="E361" s="254"/>
      <c r="F361" s="254"/>
      <c r="G361" s="254"/>
      <c r="H361" s="163"/>
      <c r="I361" s="163"/>
      <c r="J361" s="163"/>
      <c r="K361" s="163"/>
      <c r="L361" s="163"/>
      <c r="M361" s="163"/>
      <c r="N361" s="163"/>
      <c r="O361" s="163"/>
      <c r="P361" s="163"/>
      <c r="Q361" s="163"/>
      <c r="R361" s="163"/>
      <c r="S361" s="163"/>
      <c r="T361" s="163"/>
      <c r="U361" s="163"/>
      <c r="V361" s="163"/>
      <c r="W361" s="163"/>
      <c r="X361" s="163"/>
      <c r="Y361" s="153"/>
      <c r="Z361" s="153"/>
      <c r="AA361" s="153"/>
      <c r="AB361" s="153"/>
      <c r="AC361" s="153"/>
      <c r="AD361" s="153"/>
      <c r="AE361" s="153"/>
      <c r="AF361" s="153"/>
      <c r="AG361" s="153" t="s">
        <v>116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75">
        <v>133</v>
      </c>
      <c r="B362" s="176" t="s">
        <v>410</v>
      </c>
      <c r="C362" s="186" t="s">
        <v>411</v>
      </c>
      <c r="D362" s="177" t="s">
        <v>412</v>
      </c>
      <c r="E362" s="178">
        <v>55</v>
      </c>
      <c r="F362" s="179"/>
      <c r="G362" s="180">
        <f>ROUND(E362*F362,2)</f>
        <v>0</v>
      </c>
      <c r="H362" s="179"/>
      <c r="I362" s="180">
        <f>ROUND(E362*H362,2)</f>
        <v>0</v>
      </c>
      <c r="J362" s="179"/>
      <c r="K362" s="180">
        <f>ROUND(E362*J362,2)</f>
        <v>0</v>
      </c>
      <c r="L362" s="180">
        <v>21</v>
      </c>
      <c r="M362" s="180">
        <f>G362*(1+L362/100)</f>
        <v>0</v>
      </c>
      <c r="N362" s="180">
        <v>0</v>
      </c>
      <c r="O362" s="180">
        <f>ROUND(E362*N362,2)</f>
        <v>0</v>
      </c>
      <c r="P362" s="180">
        <v>0</v>
      </c>
      <c r="Q362" s="180">
        <f>ROUND(E362*P362,2)</f>
        <v>0</v>
      </c>
      <c r="R362" s="180"/>
      <c r="S362" s="180" t="s">
        <v>195</v>
      </c>
      <c r="T362" s="181" t="s">
        <v>196</v>
      </c>
      <c r="U362" s="163">
        <v>0</v>
      </c>
      <c r="V362" s="163">
        <f>ROUND(E362*U362,2)</f>
        <v>0</v>
      </c>
      <c r="W362" s="163"/>
      <c r="X362" s="163" t="s">
        <v>112</v>
      </c>
      <c r="Y362" s="153"/>
      <c r="Z362" s="153"/>
      <c r="AA362" s="153"/>
      <c r="AB362" s="153"/>
      <c r="AC362" s="153"/>
      <c r="AD362" s="153"/>
      <c r="AE362" s="153"/>
      <c r="AF362" s="153"/>
      <c r="AG362" s="153" t="s">
        <v>113</v>
      </c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">
      <c r="A363" s="160"/>
      <c r="B363" s="161"/>
      <c r="C363" s="249"/>
      <c r="D363" s="250"/>
      <c r="E363" s="250"/>
      <c r="F363" s="250"/>
      <c r="G363" s="250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3"/>
      <c r="X363" s="163"/>
      <c r="Y363" s="153"/>
      <c r="Z363" s="153"/>
      <c r="AA363" s="153"/>
      <c r="AB363" s="153"/>
      <c r="AC363" s="153"/>
      <c r="AD363" s="153"/>
      <c r="AE363" s="153"/>
      <c r="AF363" s="153"/>
      <c r="AG363" s="153" t="s">
        <v>116</v>
      </c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ht="22.5" outlineLevel="1" x14ac:dyDescent="0.2">
      <c r="A364" s="175">
        <v>134</v>
      </c>
      <c r="B364" s="176" t="s">
        <v>413</v>
      </c>
      <c r="C364" s="186" t="s">
        <v>414</v>
      </c>
      <c r="D364" s="177" t="s">
        <v>361</v>
      </c>
      <c r="E364" s="178">
        <v>12</v>
      </c>
      <c r="F364" s="179"/>
      <c r="G364" s="180">
        <f>ROUND(E364*F364,2)</f>
        <v>0</v>
      </c>
      <c r="H364" s="179"/>
      <c r="I364" s="180">
        <f>ROUND(E364*H364,2)</f>
        <v>0</v>
      </c>
      <c r="J364" s="179"/>
      <c r="K364" s="180">
        <f>ROUND(E364*J364,2)</f>
        <v>0</v>
      </c>
      <c r="L364" s="180">
        <v>21</v>
      </c>
      <c r="M364" s="180">
        <f>G364*(1+L364/100)</f>
        <v>0</v>
      </c>
      <c r="N364" s="180">
        <v>0</v>
      </c>
      <c r="O364" s="180">
        <f>ROUND(E364*N364,2)</f>
        <v>0</v>
      </c>
      <c r="P364" s="180">
        <v>0</v>
      </c>
      <c r="Q364" s="180">
        <f>ROUND(E364*P364,2)</f>
        <v>0</v>
      </c>
      <c r="R364" s="180"/>
      <c r="S364" s="180" t="s">
        <v>195</v>
      </c>
      <c r="T364" s="181" t="s">
        <v>196</v>
      </c>
      <c r="U364" s="163">
        <v>0</v>
      </c>
      <c r="V364" s="163">
        <f>ROUND(E364*U364,2)</f>
        <v>0</v>
      </c>
      <c r="W364" s="163"/>
      <c r="X364" s="163" t="s">
        <v>112</v>
      </c>
      <c r="Y364" s="153"/>
      <c r="Z364" s="153"/>
      <c r="AA364" s="153"/>
      <c r="AB364" s="153"/>
      <c r="AC364" s="153"/>
      <c r="AD364" s="153"/>
      <c r="AE364" s="153"/>
      <c r="AF364" s="153"/>
      <c r="AG364" s="153" t="s">
        <v>113</v>
      </c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60"/>
      <c r="B365" s="161"/>
      <c r="C365" s="249"/>
      <c r="D365" s="250"/>
      <c r="E365" s="250"/>
      <c r="F365" s="250"/>
      <c r="G365" s="250"/>
      <c r="H365" s="163"/>
      <c r="I365" s="163"/>
      <c r="J365" s="163"/>
      <c r="K365" s="163"/>
      <c r="L365" s="163"/>
      <c r="M365" s="163"/>
      <c r="N365" s="163"/>
      <c r="O365" s="163"/>
      <c r="P365" s="163"/>
      <c r="Q365" s="163"/>
      <c r="R365" s="163"/>
      <c r="S365" s="163"/>
      <c r="T365" s="163"/>
      <c r="U365" s="163"/>
      <c r="V365" s="163"/>
      <c r="W365" s="163"/>
      <c r="X365" s="163"/>
      <c r="Y365" s="153"/>
      <c r="Z365" s="153"/>
      <c r="AA365" s="153"/>
      <c r="AB365" s="153"/>
      <c r="AC365" s="153"/>
      <c r="AD365" s="153"/>
      <c r="AE365" s="153"/>
      <c r="AF365" s="153"/>
      <c r="AG365" s="153" t="s">
        <v>116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75">
        <v>135</v>
      </c>
      <c r="B366" s="176" t="s">
        <v>415</v>
      </c>
      <c r="C366" s="186" t="s">
        <v>416</v>
      </c>
      <c r="D366" s="177" t="s">
        <v>162</v>
      </c>
      <c r="E366" s="178">
        <v>13</v>
      </c>
      <c r="F366" s="179"/>
      <c r="G366" s="180">
        <f>ROUND(E366*F366,2)</f>
        <v>0</v>
      </c>
      <c r="H366" s="179"/>
      <c r="I366" s="180">
        <f>ROUND(E366*H366,2)</f>
        <v>0</v>
      </c>
      <c r="J366" s="179"/>
      <c r="K366" s="180">
        <f>ROUND(E366*J366,2)</f>
        <v>0</v>
      </c>
      <c r="L366" s="180">
        <v>21</v>
      </c>
      <c r="M366" s="180">
        <f>G366*(1+L366/100)</f>
        <v>0</v>
      </c>
      <c r="N366" s="180">
        <v>1.1900000000000001E-3</v>
      </c>
      <c r="O366" s="180">
        <f>ROUND(E366*N366,2)</f>
        <v>0.02</v>
      </c>
      <c r="P366" s="180">
        <v>0</v>
      </c>
      <c r="Q366" s="180">
        <f>ROUND(E366*P366,2)</f>
        <v>0</v>
      </c>
      <c r="R366" s="180"/>
      <c r="S366" s="180" t="s">
        <v>195</v>
      </c>
      <c r="T366" s="181" t="s">
        <v>196</v>
      </c>
      <c r="U366" s="163">
        <v>0.36399999999999999</v>
      </c>
      <c r="V366" s="163">
        <f>ROUND(E366*U366,2)</f>
        <v>4.7300000000000004</v>
      </c>
      <c r="W366" s="163"/>
      <c r="X366" s="163" t="s">
        <v>112</v>
      </c>
      <c r="Y366" s="153"/>
      <c r="Z366" s="153"/>
      <c r="AA366" s="153"/>
      <c r="AB366" s="153"/>
      <c r="AC366" s="153"/>
      <c r="AD366" s="153"/>
      <c r="AE366" s="153"/>
      <c r="AF366" s="153"/>
      <c r="AG366" s="153" t="s">
        <v>113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60"/>
      <c r="B367" s="161"/>
      <c r="C367" s="249"/>
      <c r="D367" s="250"/>
      <c r="E367" s="250"/>
      <c r="F367" s="250"/>
      <c r="G367" s="250"/>
      <c r="H367" s="163"/>
      <c r="I367" s="163"/>
      <c r="J367" s="163"/>
      <c r="K367" s="163"/>
      <c r="L367" s="163"/>
      <c r="M367" s="163"/>
      <c r="N367" s="163"/>
      <c r="O367" s="163"/>
      <c r="P367" s="163"/>
      <c r="Q367" s="163"/>
      <c r="R367" s="163"/>
      <c r="S367" s="163"/>
      <c r="T367" s="163"/>
      <c r="U367" s="163"/>
      <c r="V367" s="163"/>
      <c r="W367" s="163"/>
      <c r="X367" s="163"/>
      <c r="Y367" s="153"/>
      <c r="Z367" s="153"/>
      <c r="AA367" s="153"/>
      <c r="AB367" s="153"/>
      <c r="AC367" s="153"/>
      <c r="AD367" s="153"/>
      <c r="AE367" s="153"/>
      <c r="AF367" s="153"/>
      <c r="AG367" s="153" t="s">
        <v>116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">
      <c r="A368" s="175">
        <v>136</v>
      </c>
      <c r="B368" s="176" t="s">
        <v>417</v>
      </c>
      <c r="C368" s="186" t="s">
        <v>418</v>
      </c>
      <c r="D368" s="177" t="s">
        <v>162</v>
      </c>
      <c r="E368" s="178">
        <v>42</v>
      </c>
      <c r="F368" s="179"/>
      <c r="G368" s="180">
        <f>ROUND(E368*F368,2)</f>
        <v>0</v>
      </c>
      <c r="H368" s="179"/>
      <c r="I368" s="180">
        <f>ROUND(E368*H368,2)</f>
        <v>0</v>
      </c>
      <c r="J368" s="179"/>
      <c r="K368" s="180">
        <f>ROUND(E368*J368,2)</f>
        <v>0</v>
      </c>
      <c r="L368" s="180">
        <v>21</v>
      </c>
      <c r="M368" s="180">
        <f>G368*(1+L368/100)</f>
        <v>0</v>
      </c>
      <c r="N368" s="180">
        <v>2.0300000000000001E-3</v>
      </c>
      <c r="O368" s="180">
        <f>ROUND(E368*N368,2)</f>
        <v>0.09</v>
      </c>
      <c r="P368" s="180">
        <v>0</v>
      </c>
      <c r="Q368" s="180">
        <f>ROUND(E368*P368,2)</f>
        <v>0</v>
      </c>
      <c r="R368" s="180"/>
      <c r="S368" s="180" t="s">
        <v>195</v>
      </c>
      <c r="T368" s="181" t="s">
        <v>196</v>
      </c>
      <c r="U368" s="163">
        <v>0.43933</v>
      </c>
      <c r="V368" s="163">
        <f>ROUND(E368*U368,2)</f>
        <v>18.45</v>
      </c>
      <c r="W368" s="163"/>
      <c r="X368" s="163" t="s">
        <v>112</v>
      </c>
      <c r="Y368" s="153"/>
      <c r="Z368" s="153"/>
      <c r="AA368" s="153"/>
      <c r="AB368" s="153"/>
      <c r="AC368" s="153"/>
      <c r="AD368" s="153"/>
      <c r="AE368" s="153"/>
      <c r="AF368" s="153"/>
      <c r="AG368" s="153" t="s">
        <v>113</v>
      </c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60"/>
      <c r="B369" s="161"/>
      <c r="C369" s="249"/>
      <c r="D369" s="250"/>
      <c r="E369" s="250"/>
      <c r="F369" s="250"/>
      <c r="G369" s="250"/>
      <c r="H369" s="163"/>
      <c r="I369" s="163"/>
      <c r="J369" s="163"/>
      <c r="K369" s="163"/>
      <c r="L369" s="163"/>
      <c r="M369" s="163"/>
      <c r="N369" s="163"/>
      <c r="O369" s="163"/>
      <c r="P369" s="163"/>
      <c r="Q369" s="163"/>
      <c r="R369" s="163"/>
      <c r="S369" s="163"/>
      <c r="T369" s="163"/>
      <c r="U369" s="163"/>
      <c r="V369" s="163"/>
      <c r="W369" s="163"/>
      <c r="X369" s="163"/>
      <c r="Y369" s="153"/>
      <c r="Z369" s="153"/>
      <c r="AA369" s="153"/>
      <c r="AB369" s="153"/>
      <c r="AC369" s="153"/>
      <c r="AD369" s="153"/>
      <c r="AE369" s="153"/>
      <c r="AF369" s="153"/>
      <c r="AG369" s="153" t="s">
        <v>116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75">
        <v>137</v>
      </c>
      <c r="B370" s="176" t="s">
        <v>419</v>
      </c>
      <c r="C370" s="186" t="s">
        <v>420</v>
      </c>
      <c r="D370" s="177" t="s">
        <v>162</v>
      </c>
      <c r="E370" s="178">
        <v>95</v>
      </c>
      <c r="F370" s="179"/>
      <c r="G370" s="180">
        <f>ROUND(E370*F370,2)</f>
        <v>0</v>
      </c>
      <c r="H370" s="179"/>
      <c r="I370" s="180">
        <f>ROUND(E370*H370,2)</f>
        <v>0</v>
      </c>
      <c r="J370" s="179"/>
      <c r="K370" s="180">
        <f>ROUND(E370*J370,2)</f>
        <v>0</v>
      </c>
      <c r="L370" s="180">
        <v>21</v>
      </c>
      <c r="M370" s="180">
        <f>G370*(1+L370/100)</f>
        <v>0</v>
      </c>
      <c r="N370" s="180">
        <v>2.0300000000000001E-3</v>
      </c>
      <c r="O370" s="180">
        <f>ROUND(E370*N370,2)</f>
        <v>0.19</v>
      </c>
      <c r="P370" s="180">
        <v>0</v>
      </c>
      <c r="Q370" s="180">
        <f>ROUND(E370*P370,2)</f>
        <v>0</v>
      </c>
      <c r="R370" s="180"/>
      <c r="S370" s="180" t="s">
        <v>195</v>
      </c>
      <c r="T370" s="181" t="s">
        <v>196</v>
      </c>
      <c r="U370" s="163">
        <v>0.43933</v>
      </c>
      <c r="V370" s="163">
        <f>ROUND(E370*U370,2)</f>
        <v>41.74</v>
      </c>
      <c r="W370" s="163"/>
      <c r="X370" s="163" t="s">
        <v>112</v>
      </c>
      <c r="Y370" s="153"/>
      <c r="Z370" s="153"/>
      <c r="AA370" s="153"/>
      <c r="AB370" s="153"/>
      <c r="AC370" s="153"/>
      <c r="AD370" s="153"/>
      <c r="AE370" s="153"/>
      <c r="AF370" s="153"/>
      <c r="AG370" s="153" t="s">
        <v>113</v>
      </c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 x14ac:dyDescent="0.2">
      <c r="A371" s="160"/>
      <c r="B371" s="161"/>
      <c r="C371" s="249"/>
      <c r="D371" s="250"/>
      <c r="E371" s="250"/>
      <c r="F371" s="250"/>
      <c r="G371" s="250"/>
      <c r="H371" s="163"/>
      <c r="I371" s="163"/>
      <c r="J371" s="163"/>
      <c r="K371" s="163"/>
      <c r="L371" s="163"/>
      <c r="M371" s="163"/>
      <c r="N371" s="163"/>
      <c r="O371" s="163"/>
      <c r="P371" s="163"/>
      <c r="Q371" s="163"/>
      <c r="R371" s="163"/>
      <c r="S371" s="163"/>
      <c r="T371" s="163"/>
      <c r="U371" s="163"/>
      <c r="V371" s="163"/>
      <c r="W371" s="163"/>
      <c r="X371" s="163"/>
      <c r="Y371" s="153"/>
      <c r="Z371" s="153"/>
      <c r="AA371" s="153"/>
      <c r="AB371" s="153"/>
      <c r="AC371" s="153"/>
      <c r="AD371" s="153"/>
      <c r="AE371" s="153"/>
      <c r="AF371" s="153"/>
      <c r="AG371" s="153" t="s">
        <v>116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75">
        <v>138</v>
      </c>
      <c r="B372" s="176" t="s">
        <v>382</v>
      </c>
      <c r="C372" s="186" t="s">
        <v>383</v>
      </c>
      <c r="D372" s="177" t="s">
        <v>162</v>
      </c>
      <c r="E372" s="178">
        <v>115</v>
      </c>
      <c r="F372" s="179"/>
      <c r="G372" s="180">
        <f>ROUND(E372*F372,2)</f>
        <v>0</v>
      </c>
      <c r="H372" s="179"/>
      <c r="I372" s="180">
        <f>ROUND(E372*H372,2)</f>
        <v>0</v>
      </c>
      <c r="J372" s="179"/>
      <c r="K372" s="180">
        <f>ROUND(E372*J372,2)</f>
        <v>0</v>
      </c>
      <c r="L372" s="180">
        <v>21</v>
      </c>
      <c r="M372" s="180">
        <f>G372*(1+L372/100)</f>
        <v>0</v>
      </c>
      <c r="N372" s="180">
        <v>2E-3</v>
      </c>
      <c r="O372" s="180">
        <f>ROUND(E372*N372,2)</f>
        <v>0.23</v>
      </c>
      <c r="P372" s="180">
        <v>0</v>
      </c>
      <c r="Q372" s="180">
        <f>ROUND(E372*P372,2)</f>
        <v>0</v>
      </c>
      <c r="R372" s="180"/>
      <c r="S372" s="180" t="s">
        <v>195</v>
      </c>
      <c r="T372" s="181" t="s">
        <v>196</v>
      </c>
      <c r="U372" s="163">
        <v>0.43933</v>
      </c>
      <c r="V372" s="163">
        <f>ROUND(E372*U372,2)</f>
        <v>50.52</v>
      </c>
      <c r="W372" s="163"/>
      <c r="X372" s="163" t="s">
        <v>112</v>
      </c>
      <c r="Y372" s="153"/>
      <c r="Z372" s="153"/>
      <c r="AA372" s="153"/>
      <c r="AB372" s="153"/>
      <c r="AC372" s="153"/>
      <c r="AD372" s="153"/>
      <c r="AE372" s="153"/>
      <c r="AF372" s="153"/>
      <c r="AG372" s="153" t="s">
        <v>113</v>
      </c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60"/>
      <c r="B373" s="161"/>
      <c r="C373" s="249"/>
      <c r="D373" s="250"/>
      <c r="E373" s="250"/>
      <c r="F373" s="250"/>
      <c r="G373" s="250"/>
      <c r="H373" s="163"/>
      <c r="I373" s="163"/>
      <c r="J373" s="163"/>
      <c r="K373" s="163"/>
      <c r="L373" s="163"/>
      <c r="M373" s="163"/>
      <c r="N373" s="163"/>
      <c r="O373" s="163"/>
      <c r="P373" s="163"/>
      <c r="Q373" s="163"/>
      <c r="R373" s="163"/>
      <c r="S373" s="163"/>
      <c r="T373" s="163"/>
      <c r="U373" s="163"/>
      <c r="V373" s="163"/>
      <c r="W373" s="163"/>
      <c r="X373" s="163"/>
      <c r="Y373" s="153"/>
      <c r="Z373" s="153"/>
      <c r="AA373" s="153"/>
      <c r="AB373" s="153"/>
      <c r="AC373" s="153"/>
      <c r="AD373" s="153"/>
      <c r="AE373" s="153"/>
      <c r="AF373" s="153"/>
      <c r="AG373" s="153" t="s">
        <v>116</v>
      </c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">
      <c r="A374" s="175">
        <v>139</v>
      </c>
      <c r="B374" s="176" t="s">
        <v>384</v>
      </c>
      <c r="C374" s="186" t="s">
        <v>385</v>
      </c>
      <c r="D374" s="177" t="s">
        <v>162</v>
      </c>
      <c r="E374" s="178">
        <v>10</v>
      </c>
      <c r="F374" s="179"/>
      <c r="G374" s="180">
        <f>ROUND(E374*F374,2)</f>
        <v>0</v>
      </c>
      <c r="H374" s="179"/>
      <c r="I374" s="180">
        <f>ROUND(E374*H374,2)</f>
        <v>0</v>
      </c>
      <c r="J374" s="179"/>
      <c r="K374" s="180">
        <f>ROUND(E374*J374,2)</f>
        <v>0</v>
      </c>
      <c r="L374" s="180">
        <v>21</v>
      </c>
      <c r="M374" s="180">
        <f>G374*(1+L374/100)</f>
        <v>0</v>
      </c>
      <c r="N374" s="180">
        <v>2.4599999999999999E-3</v>
      </c>
      <c r="O374" s="180">
        <f>ROUND(E374*N374,2)</f>
        <v>0.02</v>
      </c>
      <c r="P374" s="180">
        <v>0</v>
      </c>
      <c r="Q374" s="180">
        <f>ROUND(E374*P374,2)</f>
        <v>0</v>
      </c>
      <c r="R374" s="180"/>
      <c r="S374" s="180" t="s">
        <v>195</v>
      </c>
      <c r="T374" s="181" t="s">
        <v>196</v>
      </c>
      <c r="U374" s="163">
        <v>0.40649999999999997</v>
      </c>
      <c r="V374" s="163">
        <f>ROUND(E374*U374,2)</f>
        <v>4.07</v>
      </c>
      <c r="W374" s="163"/>
      <c r="X374" s="163" t="s">
        <v>112</v>
      </c>
      <c r="Y374" s="153"/>
      <c r="Z374" s="153"/>
      <c r="AA374" s="153"/>
      <c r="AB374" s="153"/>
      <c r="AC374" s="153"/>
      <c r="AD374" s="153"/>
      <c r="AE374" s="153"/>
      <c r="AF374" s="153"/>
      <c r="AG374" s="153" t="s">
        <v>113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60"/>
      <c r="B375" s="161"/>
      <c r="C375" s="249"/>
      <c r="D375" s="250"/>
      <c r="E375" s="250"/>
      <c r="F375" s="250"/>
      <c r="G375" s="250"/>
      <c r="H375" s="163"/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  <c r="T375" s="163"/>
      <c r="U375" s="163"/>
      <c r="V375" s="163"/>
      <c r="W375" s="163"/>
      <c r="X375" s="163"/>
      <c r="Y375" s="153"/>
      <c r="Z375" s="153"/>
      <c r="AA375" s="153"/>
      <c r="AB375" s="153"/>
      <c r="AC375" s="153"/>
      <c r="AD375" s="153"/>
      <c r="AE375" s="153"/>
      <c r="AF375" s="153"/>
      <c r="AG375" s="153" t="s">
        <v>116</v>
      </c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75">
        <v>140</v>
      </c>
      <c r="B376" s="176" t="s">
        <v>421</v>
      </c>
      <c r="C376" s="186" t="s">
        <v>422</v>
      </c>
      <c r="D376" s="177" t="s">
        <v>162</v>
      </c>
      <c r="E376" s="178">
        <v>81</v>
      </c>
      <c r="F376" s="179"/>
      <c r="G376" s="180">
        <f>ROUND(E376*F376,2)</f>
        <v>0</v>
      </c>
      <c r="H376" s="179"/>
      <c r="I376" s="180">
        <f>ROUND(E376*H376,2)</f>
        <v>0</v>
      </c>
      <c r="J376" s="179"/>
      <c r="K376" s="180">
        <f>ROUND(E376*J376,2)</f>
        <v>0</v>
      </c>
      <c r="L376" s="180">
        <v>21</v>
      </c>
      <c r="M376" s="180">
        <f>G376*(1+L376/100)</f>
        <v>0</v>
      </c>
      <c r="N376" s="180">
        <v>3.47E-3</v>
      </c>
      <c r="O376" s="180">
        <f>ROUND(E376*N376,2)</f>
        <v>0.28000000000000003</v>
      </c>
      <c r="P376" s="180">
        <v>0</v>
      </c>
      <c r="Q376" s="180">
        <f>ROUND(E376*P376,2)</f>
        <v>0</v>
      </c>
      <c r="R376" s="180"/>
      <c r="S376" s="180" t="s">
        <v>195</v>
      </c>
      <c r="T376" s="181" t="s">
        <v>196</v>
      </c>
      <c r="U376" s="163">
        <v>0.45016</v>
      </c>
      <c r="V376" s="163">
        <f>ROUND(E376*U376,2)</f>
        <v>36.46</v>
      </c>
      <c r="W376" s="163"/>
      <c r="X376" s="163" t="s">
        <v>112</v>
      </c>
      <c r="Y376" s="153"/>
      <c r="Z376" s="153"/>
      <c r="AA376" s="153"/>
      <c r="AB376" s="153"/>
      <c r="AC376" s="153"/>
      <c r="AD376" s="153"/>
      <c r="AE376" s="153"/>
      <c r="AF376" s="153"/>
      <c r="AG376" s="153" t="s">
        <v>113</v>
      </c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">
      <c r="A377" s="160"/>
      <c r="B377" s="161"/>
      <c r="C377" s="249"/>
      <c r="D377" s="250"/>
      <c r="E377" s="250"/>
      <c r="F377" s="250"/>
      <c r="G377" s="250"/>
      <c r="H377" s="163"/>
      <c r="I377" s="163"/>
      <c r="J377" s="163"/>
      <c r="K377" s="163"/>
      <c r="L377" s="163"/>
      <c r="M377" s="163"/>
      <c r="N377" s="163"/>
      <c r="O377" s="163"/>
      <c r="P377" s="163"/>
      <c r="Q377" s="163"/>
      <c r="R377" s="163"/>
      <c r="S377" s="163"/>
      <c r="T377" s="163"/>
      <c r="U377" s="163"/>
      <c r="V377" s="163"/>
      <c r="W377" s="163"/>
      <c r="X377" s="163"/>
      <c r="Y377" s="153"/>
      <c r="Z377" s="153"/>
      <c r="AA377" s="153"/>
      <c r="AB377" s="153"/>
      <c r="AC377" s="153"/>
      <c r="AD377" s="153"/>
      <c r="AE377" s="153"/>
      <c r="AF377" s="153"/>
      <c r="AG377" s="153" t="s">
        <v>116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75">
        <v>141</v>
      </c>
      <c r="B378" s="176" t="s">
        <v>301</v>
      </c>
      <c r="C378" s="186" t="s">
        <v>302</v>
      </c>
      <c r="D378" s="177" t="s">
        <v>162</v>
      </c>
      <c r="E378" s="178">
        <v>356</v>
      </c>
      <c r="F378" s="179"/>
      <c r="G378" s="180">
        <f>ROUND(E378*F378,2)</f>
        <v>0</v>
      </c>
      <c r="H378" s="179"/>
      <c r="I378" s="180">
        <f>ROUND(E378*H378,2)</f>
        <v>0</v>
      </c>
      <c r="J378" s="179"/>
      <c r="K378" s="180">
        <f>ROUND(E378*J378,2)</f>
        <v>0</v>
      </c>
      <c r="L378" s="180">
        <v>21</v>
      </c>
      <c r="M378" s="180">
        <f>G378*(1+L378/100)</f>
        <v>0</v>
      </c>
      <c r="N378" s="180">
        <v>1.0000000000000001E-5</v>
      </c>
      <c r="O378" s="180">
        <f>ROUND(E378*N378,2)</f>
        <v>0</v>
      </c>
      <c r="P378" s="180">
        <v>0</v>
      </c>
      <c r="Q378" s="180">
        <f>ROUND(E378*P378,2)</f>
        <v>0</v>
      </c>
      <c r="R378" s="180"/>
      <c r="S378" s="180" t="s">
        <v>195</v>
      </c>
      <c r="T378" s="181" t="s">
        <v>111</v>
      </c>
      <c r="U378" s="163">
        <v>9.2999999999999999E-2</v>
      </c>
      <c r="V378" s="163">
        <f>ROUND(E378*U378,2)</f>
        <v>33.11</v>
      </c>
      <c r="W378" s="163"/>
      <c r="X378" s="163" t="s">
        <v>112</v>
      </c>
      <c r="Y378" s="153"/>
      <c r="Z378" s="153"/>
      <c r="AA378" s="153"/>
      <c r="AB378" s="153"/>
      <c r="AC378" s="153"/>
      <c r="AD378" s="153"/>
      <c r="AE378" s="153"/>
      <c r="AF378" s="153"/>
      <c r="AG378" s="153" t="s">
        <v>113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60"/>
      <c r="B379" s="161"/>
      <c r="C379" s="249"/>
      <c r="D379" s="250"/>
      <c r="E379" s="250"/>
      <c r="F379" s="250"/>
      <c r="G379" s="250"/>
      <c r="H379" s="163"/>
      <c r="I379" s="163"/>
      <c r="J379" s="163"/>
      <c r="K379" s="163"/>
      <c r="L379" s="163"/>
      <c r="M379" s="163"/>
      <c r="N379" s="163"/>
      <c r="O379" s="163"/>
      <c r="P379" s="163"/>
      <c r="Q379" s="163"/>
      <c r="R379" s="163"/>
      <c r="S379" s="163"/>
      <c r="T379" s="163"/>
      <c r="U379" s="163"/>
      <c r="V379" s="163"/>
      <c r="W379" s="163"/>
      <c r="X379" s="163"/>
      <c r="Y379" s="153"/>
      <c r="Z379" s="153"/>
      <c r="AA379" s="153"/>
      <c r="AB379" s="153"/>
      <c r="AC379" s="153"/>
      <c r="AD379" s="153"/>
      <c r="AE379" s="153"/>
      <c r="AF379" s="153"/>
      <c r="AG379" s="153" t="s">
        <v>116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">
      <c r="A380" s="175">
        <v>142</v>
      </c>
      <c r="B380" s="176" t="s">
        <v>320</v>
      </c>
      <c r="C380" s="186" t="s">
        <v>321</v>
      </c>
      <c r="D380" s="177" t="s">
        <v>322</v>
      </c>
      <c r="E380" s="178">
        <v>60</v>
      </c>
      <c r="F380" s="179"/>
      <c r="G380" s="180">
        <f>ROUND(E380*F380,2)</f>
        <v>0</v>
      </c>
      <c r="H380" s="179"/>
      <c r="I380" s="180">
        <f>ROUND(E380*H380,2)</f>
        <v>0</v>
      </c>
      <c r="J380" s="179"/>
      <c r="K380" s="180">
        <f>ROUND(E380*J380,2)</f>
        <v>0</v>
      </c>
      <c r="L380" s="180">
        <v>21</v>
      </c>
      <c r="M380" s="180">
        <f>G380*(1+L380/100)</f>
        <v>0</v>
      </c>
      <c r="N380" s="180">
        <v>0</v>
      </c>
      <c r="O380" s="180">
        <f>ROUND(E380*N380,2)</f>
        <v>0</v>
      </c>
      <c r="P380" s="180">
        <v>0</v>
      </c>
      <c r="Q380" s="180">
        <f>ROUND(E380*P380,2)</f>
        <v>0</v>
      </c>
      <c r="R380" s="180"/>
      <c r="S380" s="180" t="s">
        <v>195</v>
      </c>
      <c r="T380" s="181" t="s">
        <v>111</v>
      </c>
      <c r="U380" s="163">
        <v>1</v>
      </c>
      <c r="V380" s="163">
        <f>ROUND(E380*U380,2)</f>
        <v>60</v>
      </c>
      <c r="W380" s="163"/>
      <c r="X380" s="163" t="s">
        <v>323</v>
      </c>
      <c r="Y380" s="153"/>
      <c r="Z380" s="153"/>
      <c r="AA380" s="153"/>
      <c r="AB380" s="153"/>
      <c r="AC380" s="153"/>
      <c r="AD380" s="153"/>
      <c r="AE380" s="153"/>
      <c r="AF380" s="153"/>
      <c r="AG380" s="153" t="s">
        <v>324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">
      <c r="A381" s="160"/>
      <c r="B381" s="161"/>
      <c r="C381" s="249"/>
      <c r="D381" s="250"/>
      <c r="E381" s="250"/>
      <c r="F381" s="250"/>
      <c r="G381" s="250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53"/>
      <c r="Z381" s="153"/>
      <c r="AA381" s="153"/>
      <c r="AB381" s="153"/>
      <c r="AC381" s="153"/>
      <c r="AD381" s="153"/>
      <c r="AE381" s="153"/>
      <c r="AF381" s="153"/>
      <c r="AG381" s="153" t="s">
        <v>116</v>
      </c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60">
        <v>143</v>
      </c>
      <c r="B382" s="161" t="s">
        <v>325</v>
      </c>
      <c r="C382" s="187" t="s">
        <v>326</v>
      </c>
      <c r="D382" s="162" t="s">
        <v>0</v>
      </c>
      <c r="E382" s="183"/>
      <c r="F382" s="164"/>
      <c r="G382" s="163">
        <f>ROUND(E382*F382,2)</f>
        <v>0</v>
      </c>
      <c r="H382" s="164"/>
      <c r="I382" s="163">
        <f>ROUND(E382*H382,2)</f>
        <v>0</v>
      </c>
      <c r="J382" s="164"/>
      <c r="K382" s="163">
        <f>ROUND(E382*J382,2)</f>
        <v>0</v>
      </c>
      <c r="L382" s="163">
        <v>21</v>
      </c>
      <c r="M382" s="163">
        <f>G382*(1+L382/100)</f>
        <v>0</v>
      </c>
      <c r="N382" s="163">
        <v>0</v>
      </c>
      <c r="O382" s="163">
        <f>ROUND(E382*N382,2)</f>
        <v>0</v>
      </c>
      <c r="P382" s="163">
        <v>0</v>
      </c>
      <c r="Q382" s="163">
        <f>ROUND(E382*P382,2)</f>
        <v>0</v>
      </c>
      <c r="R382" s="163" t="s">
        <v>169</v>
      </c>
      <c r="S382" s="163" t="s">
        <v>111</v>
      </c>
      <c r="T382" s="163" t="s">
        <v>111</v>
      </c>
      <c r="U382" s="163">
        <v>0</v>
      </c>
      <c r="V382" s="163">
        <f>ROUND(E382*U382,2)</f>
        <v>0</v>
      </c>
      <c r="W382" s="163"/>
      <c r="X382" s="163" t="s">
        <v>327</v>
      </c>
      <c r="Y382" s="153"/>
      <c r="Z382" s="153"/>
      <c r="AA382" s="153"/>
      <c r="AB382" s="153"/>
      <c r="AC382" s="153"/>
      <c r="AD382" s="153"/>
      <c r="AE382" s="153"/>
      <c r="AF382" s="153"/>
      <c r="AG382" s="153" t="s">
        <v>328</v>
      </c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60"/>
      <c r="B383" s="161"/>
      <c r="C383" s="251" t="s">
        <v>329</v>
      </c>
      <c r="D383" s="252"/>
      <c r="E383" s="252"/>
      <c r="F383" s="252"/>
      <c r="G383" s="252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63"/>
      <c r="Y383" s="153"/>
      <c r="Z383" s="153"/>
      <c r="AA383" s="153"/>
      <c r="AB383" s="153"/>
      <c r="AC383" s="153"/>
      <c r="AD383" s="153"/>
      <c r="AE383" s="153"/>
      <c r="AF383" s="153"/>
      <c r="AG383" s="153" t="s">
        <v>115</v>
      </c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60"/>
      <c r="B384" s="161"/>
      <c r="C384" s="253"/>
      <c r="D384" s="254"/>
      <c r="E384" s="254"/>
      <c r="F384" s="254"/>
      <c r="G384" s="254"/>
      <c r="H384" s="163"/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  <c r="U384" s="163"/>
      <c r="V384" s="163"/>
      <c r="W384" s="163"/>
      <c r="X384" s="163"/>
      <c r="Y384" s="153"/>
      <c r="Z384" s="153"/>
      <c r="AA384" s="153"/>
      <c r="AB384" s="153"/>
      <c r="AC384" s="153"/>
      <c r="AD384" s="153"/>
      <c r="AE384" s="153"/>
      <c r="AF384" s="153"/>
      <c r="AG384" s="153" t="s">
        <v>116</v>
      </c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x14ac:dyDescent="0.2">
      <c r="A385" s="169" t="s">
        <v>105</v>
      </c>
      <c r="B385" s="170" t="s">
        <v>71</v>
      </c>
      <c r="C385" s="185" t="s">
        <v>72</v>
      </c>
      <c r="D385" s="171"/>
      <c r="E385" s="172"/>
      <c r="F385" s="173"/>
      <c r="G385" s="173">
        <f>SUMIF(AG386:AG606,"&lt;&gt;NOR",G386:G606)</f>
        <v>0</v>
      </c>
      <c r="H385" s="173"/>
      <c r="I385" s="173">
        <f>SUM(I386:I606)</f>
        <v>0</v>
      </c>
      <c r="J385" s="173"/>
      <c r="K385" s="173">
        <f>SUM(K386:K606)</f>
        <v>0</v>
      </c>
      <c r="L385" s="173"/>
      <c r="M385" s="173">
        <f>SUM(M386:M606)</f>
        <v>0</v>
      </c>
      <c r="N385" s="173"/>
      <c r="O385" s="173">
        <f>SUM(O386:O606)</f>
        <v>8.6599999999999984</v>
      </c>
      <c r="P385" s="173"/>
      <c r="Q385" s="173">
        <f>SUM(Q386:Q606)</f>
        <v>0.05</v>
      </c>
      <c r="R385" s="173"/>
      <c r="S385" s="173"/>
      <c r="T385" s="174"/>
      <c r="U385" s="168"/>
      <c r="V385" s="168">
        <f>SUM(V386:V606)</f>
        <v>2084.59</v>
      </c>
      <c r="W385" s="168"/>
      <c r="X385" s="168"/>
      <c r="AG385" t="s">
        <v>106</v>
      </c>
    </row>
    <row r="386" spans="1:60" outlineLevel="1" x14ac:dyDescent="0.2">
      <c r="A386" s="175">
        <v>144</v>
      </c>
      <c r="B386" s="176" t="s">
        <v>423</v>
      </c>
      <c r="C386" s="186" t="s">
        <v>424</v>
      </c>
      <c r="D386" s="177" t="s">
        <v>162</v>
      </c>
      <c r="E386" s="178">
        <v>7.5</v>
      </c>
      <c r="F386" s="179"/>
      <c r="G386" s="180">
        <f>ROUND(E386*F386,2)</f>
        <v>0</v>
      </c>
      <c r="H386" s="179"/>
      <c r="I386" s="180">
        <f>ROUND(E386*H386,2)</f>
        <v>0</v>
      </c>
      <c r="J386" s="179"/>
      <c r="K386" s="180">
        <f>ROUND(E386*J386,2)</f>
        <v>0</v>
      </c>
      <c r="L386" s="180">
        <v>21</v>
      </c>
      <c r="M386" s="180">
        <f>G386*(1+L386/100)</f>
        <v>0</v>
      </c>
      <c r="N386" s="180">
        <v>0</v>
      </c>
      <c r="O386" s="180">
        <f>ROUND(E386*N386,2)</f>
        <v>0</v>
      </c>
      <c r="P386" s="180">
        <v>7.0699999999999999E-3</v>
      </c>
      <c r="Q386" s="180">
        <f>ROUND(E386*P386,2)</f>
        <v>0.05</v>
      </c>
      <c r="R386" s="180" t="s">
        <v>163</v>
      </c>
      <c r="S386" s="180" t="s">
        <v>111</v>
      </c>
      <c r="T386" s="181" t="s">
        <v>111</v>
      </c>
      <c r="U386" s="163">
        <v>2.5499999999999998</v>
      </c>
      <c r="V386" s="163">
        <f>ROUND(E386*U386,2)</f>
        <v>19.13</v>
      </c>
      <c r="W386" s="163"/>
      <c r="X386" s="163" t="s">
        <v>112</v>
      </c>
      <c r="Y386" s="153"/>
      <c r="Z386" s="153"/>
      <c r="AA386" s="153"/>
      <c r="AB386" s="153"/>
      <c r="AC386" s="153"/>
      <c r="AD386" s="153"/>
      <c r="AE386" s="153"/>
      <c r="AF386" s="153"/>
      <c r="AG386" s="153" t="s">
        <v>113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60"/>
      <c r="B387" s="161"/>
      <c r="C387" s="249"/>
      <c r="D387" s="250"/>
      <c r="E387" s="250"/>
      <c r="F387" s="250"/>
      <c r="G387" s="250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63"/>
      <c r="Y387" s="153"/>
      <c r="Z387" s="153"/>
      <c r="AA387" s="153"/>
      <c r="AB387" s="153"/>
      <c r="AC387" s="153"/>
      <c r="AD387" s="153"/>
      <c r="AE387" s="153"/>
      <c r="AF387" s="153"/>
      <c r="AG387" s="153" t="s">
        <v>116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ht="22.5" outlineLevel="1" x14ac:dyDescent="0.2">
      <c r="A388" s="175">
        <v>145</v>
      </c>
      <c r="B388" s="176" t="s">
        <v>425</v>
      </c>
      <c r="C388" s="186" t="s">
        <v>426</v>
      </c>
      <c r="D388" s="177" t="s">
        <v>162</v>
      </c>
      <c r="E388" s="178">
        <v>7</v>
      </c>
      <c r="F388" s="179"/>
      <c r="G388" s="180">
        <f>ROUND(E388*F388,2)</f>
        <v>0</v>
      </c>
      <c r="H388" s="179"/>
      <c r="I388" s="180">
        <f>ROUND(E388*H388,2)</f>
        <v>0</v>
      </c>
      <c r="J388" s="179"/>
      <c r="K388" s="180">
        <f>ROUND(E388*J388,2)</f>
        <v>0</v>
      </c>
      <c r="L388" s="180">
        <v>21</v>
      </c>
      <c r="M388" s="180">
        <f>G388*(1+L388/100)</f>
        <v>0</v>
      </c>
      <c r="N388" s="180">
        <v>2.2499999999999998E-3</v>
      </c>
      <c r="O388" s="180">
        <f>ROUND(E388*N388,2)</f>
        <v>0.02</v>
      </c>
      <c r="P388" s="180">
        <v>0</v>
      </c>
      <c r="Q388" s="180">
        <f>ROUND(E388*P388,2)</f>
        <v>0</v>
      </c>
      <c r="R388" s="180" t="s">
        <v>163</v>
      </c>
      <c r="S388" s="180" t="s">
        <v>111</v>
      </c>
      <c r="T388" s="181" t="s">
        <v>111</v>
      </c>
      <c r="U388" s="163">
        <v>1.6890000000000001</v>
      </c>
      <c r="V388" s="163">
        <f>ROUND(E388*U388,2)</f>
        <v>11.82</v>
      </c>
      <c r="W388" s="163"/>
      <c r="X388" s="163" t="s">
        <v>112</v>
      </c>
      <c r="Y388" s="153"/>
      <c r="Z388" s="153"/>
      <c r="AA388" s="153"/>
      <c r="AB388" s="153"/>
      <c r="AC388" s="153"/>
      <c r="AD388" s="153"/>
      <c r="AE388" s="153"/>
      <c r="AF388" s="153"/>
      <c r="AG388" s="153" t="s">
        <v>113</v>
      </c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60"/>
      <c r="B389" s="161"/>
      <c r="C389" s="249"/>
      <c r="D389" s="250"/>
      <c r="E389" s="250"/>
      <c r="F389" s="250"/>
      <c r="G389" s="250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63"/>
      <c r="Y389" s="153"/>
      <c r="Z389" s="153"/>
      <c r="AA389" s="153"/>
      <c r="AB389" s="153"/>
      <c r="AC389" s="153"/>
      <c r="AD389" s="153"/>
      <c r="AE389" s="153"/>
      <c r="AF389" s="153"/>
      <c r="AG389" s="153" t="s">
        <v>116</v>
      </c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ht="22.5" outlineLevel="1" x14ac:dyDescent="0.2">
      <c r="A390" s="175">
        <v>146</v>
      </c>
      <c r="B390" s="176" t="s">
        <v>427</v>
      </c>
      <c r="C390" s="186" t="s">
        <v>428</v>
      </c>
      <c r="D390" s="177" t="s">
        <v>162</v>
      </c>
      <c r="E390" s="178">
        <v>722</v>
      </c>
      <c r="F390" s="179"/>
      <c r="G390" s="180">
        <f>ROUND(E390*F390,2)</f>
        <v>0</v>
      </c>
      <c r="H390" s="179"/>
      <c r="I390" s="180">
        <f>ROUND(E390*H390,2)</f>
        <v>0</v>
      </c>
      <c r="J390" s="179"/>
      <c r="K390" s="180">
        <f>ROUND(E390*J390,2)</f>
        <v>0</v>
      </c>
      <c r="L390" s="180">
        <v>21</v>
      </c>
      <c r="M390" s="180">
        <f>G390*(1+L390/100)</f>
        <v>0</v>
      </c>
      <c r="N390" s="180">
        <v>5.0000000000000002E-5</v>
      </c>
      <c r="O390" s="180">
        <f>ROUND(E390*N390,2)</f>
        <v>0.04</v>
      </c>
      <c r="P390" s="180">
        <v>0</v>
      </c>
      <c r="Q390" s="180">
        <f>ROUND(E390*P390,2)</f>
        <v>0</v>
      </c>
      <c r="R390" s="180" t="s">
        <v>169</v>
      </c>
      <c r="S390" s="180" t="s">
        <v>111</v>
      </c>
      <c r="T390" s="181" t="s">
        <v>111</v>
      </c>
      <c r="U390" s="163">
        <v>0.129</v>
      </c>
      <c r="V390" s="163">
        <f>ROUND(E390*U390,2)</f>
        <v>93.14</v>
      </c>
      <c r="W390" s="163"/>
      <c r="X390" s="163" t="s">
        <v>112</v>
      </c>
      <c r="Y390" s="153"/>
      <c r="Z390" s="153"/>
      <c r="AA390" s="153"/>
      <c r="AB390" s="153"/>
      <c r="AC390" s="153"/>
      <c r="AD390" s="153"/>
      <c r="AE390" s="153"/>
      <c r="AF390" s="153"/>
      <c r="AG390" s="153" t="s">
        <v>113</v>
      </c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 x14ac:dyDescent="0.2">
      <c r="A391" s="160"/>
      <c r="B391" s="161"/>
      <c r="C391" s="249"/>
      <c r="D391" s="250"/>
      <c r="E391" s="250"/>
      <c r="F391" s="250"/>
      <c r="G391" s="250"/>
      <c r="H391" s="163"/>
      <c r="I391" s="163"/>
      <c r="J391" s="163"/>
      <c r="K391" s="163"/>
      <c r="L391" s="163"/>
      <c r="M391" s="163"/>
      <c r="N391" s="163"/>
      <c r="O391" s="163"/>
      <c r="P391" s="163"/>
      <c r="Q391" s="163"/>
      <c r="R391" s="163"/>
      <c r="S391" s="163"/>
      <c r="T391" s="163"/>
      <c r="U391" s="163"/>
      <c r="V391" s="163"/>
      <c r="W391" s="163"/>
      <c r="X391" s="163"/>
      <c r="Y391" s="153"/>
      <c r="Z391" s="153"/>
      <c r="AA391" s="153"/>
      <c r="AB391" s="153"/>
      <c r="AC391" s="153"/>
      <c r="AD391" s="153"/>
      <c r="AE391" s="153"/>
      <c r="AF391" s="153"/>
      <c r="AG391" s="153" t="s">
        <v>116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ht="22.5" outlineLevel="1" x14ac:dyDescent="0.2">
      <c r="A392" s="175">
        <v>147</v>
      </c>
      <c r="B392" s="176" t="s">
        <v>429</v>
      </c>
      <c r="C392" s="186" t="s">
        <v>430</v>
      </c>
      <c r="D392" s="177" t="s">
        <v>162</v>
      </c>
      <c r="E392" s="178">
        <v>372</v>
      </c>
      <c r="F392" s="179"/>
      <c r="G392" s="180">
        <f>ROUND(E392*F392,2)</f>
        <v>0</v>
      </c>
      <c r="H392" s="179"/>
      <c r="I392" s="180">
        <f>ROUND(E392*H392,2)</f>
        <v>0</v>
      </c>
      <c r="J392" s="179"/>
      <c r="K392" s="180">
        <f>ROUND(E392*J392,2)</f>
        <v>0</v>
      </c>
      <c r="L392" s="180">
        <v>21</v>
      </c>
      <c r="M392" s="180">
        <f>G392*(1+L392/100)</f>
        <v>0</v>
      </c>
      <c r="N392" s="180">
        <v>6.9999999999999994E-5</v>
      </c>
      <c r="O392" s="180">
        <f>ROUND(E392*N392,2)</f>
        <v>0.03</v>
      </c>
      <c r="P392" s="180">
        <v>0</v>
      </c>
      <c r="Q392" s="180">
        <f>ROUND(E392*P392,2)</f>
        <v>0</v>
      </c>
      <c r="R392" s="180" t="s">
        <v>169</v>
      </c>
      <c r="S392" s="180" t="s">
        <v>111</v>
      </c>
      <c r="T392" s="181" t="s">
        <v>111</v>
      </c>
      <c r="U392" s="163">
        <v>0.129</v>
      </c>
      <c r="V392" s="163">
        <f>ROUND(E392*U392,2)</f>
        <v>47.99</v>
      </c>
      <c r="W392" s="163"/>
      <c r="X392" s="163" t="s">
        <v>112</v>
      </c>
      <c r="Y392" s="153"/>
      <c r="Z392" s="153"/>
      <c r="AA392" s="153"/>
      <c r="AB392" s="153"/>
      <c r="AC392" s="153"/>
      <c r="AD392" s="153"/>
      <c r="AE392" s="153"/>
      <c r="AF392" s="153"/>
      <c r="AG392" s="153" t="s">
        <v>113</v>
      </c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60"/>
      <c r="B393" s="161"/>
      <c r="C393" s="249"/>
      <c r="D393" s="250"/>
      <c r="E393" s="250"/>
      <c r="F393" s="250"/>
      <c r="G393" s="250"/>
      <c r="H393" s="163"/>
      <c r="I393" s="163"/>
      <c r="J393" s="163"/>
      <c r="K393" s="163"/>
      <c r="L393" s="163"/>
      <c r="M393" s="163"/>
      <c r="N393" s="163"/>
      <c r="O393" s="163"/>
      <c r="P393" s="163"/>
      <c r="Q393" s="163"/>
      <c r="R393" s="163"/>
      <c r="S393" s="163"/>
      <c r="T393" s="163"/>
      <c r="U393" s="163"/>
      <c r="V393" s="163"/>
      <c r="W393" s="163"/>
      <c r="X393" s="163"/>
      <c r="Y393" s="153"/>
      <c r="Z393" s="153"/>
      <c r="AA393" s="153"/>
      <c r="AB393" s="153"/>
      <c r="AC393" s="153"/>
      <c r="AD393" s="153"/>
      <c r="AE393" s="153"/>
      <c r="AF393" s="153"/>
      <c r="AG393" s="153" t="s">
        <v>116</v>
      </c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ht="22.5" outlineLevel="1" x14ac:dyDescent="0.2">
      <c r="A394" s="175">
        <v>148</v>
      </c>
      <c r="B394" s="176" t="s">
        <v>431</v>
      </c>
      <c r="C394" s="186" t="s">
        <v>432</v>
      </c>
      <c r="D394" s="177" t="s">
        <v>162</v>
      </c>
      <c r="E394" s="178">
        <v>10</v>
      </c>
      <c r="F394" s="179"/>
      <c r="G394" s="180">
        <f>ROUND(E394*F394,2)</f>
        <v>0</v>
      </c>
      <c r="H394" s="179"/>
      <c r="I394" s="180">
        <f>ROUND(E394*H394,2)</f>
        <v>0</v>
      </c>
      <c r="J394" s="179"/>
      <c r="K394" s="180">
        <f>ROUND(E394*J394,2)</f>
        <v>0</v>
      </c>
      <c r="L394" s="180">
        <v>21</v>
      </c>
      <c r="M394" s="180">
        <f>G394*(1+L394/100)</f>
        <v>0</v>
      </c>
      <c r="N394" s="180">
        <v>6.9999999999999994E-5</v>
      </c>
      <c r="O394" s="180">
        <f>ROUND(E394*N394,2)</f>
        <v>0</v>
      </c>
      <c r="P394" s="180">
        <v>0</v>
      </c>
      <c r="Q394" s="180">
        <f>ROUND(E394*P394,2)</f>
        <v>0</v>
      </c>
      <c r="R394" s="180" t="s">
        <v>169</v>
      </c>
      <c r="S394" s="180" t="s">
        <v>111</v>
      </c>
      <c r="T394" s="181" t="s">
        <v>111</v>
      </c>
      <c r="U394" s="163">
        <v>0.14199999999999999</v>
      </c>
      <c r="V394" s="163">
        <f>ROUND(E394*U394,2)</f>
        <v>1.42</v>
      </c>
      <c r="W394" s="163"/>
      <c r="X394" s="163" t="s">
        <v>112</v>
      </c>
      <c r="Y394" s="153"/>
      <c r="Z394" s="153"/>
      <c r="AA394" s="153"/>
      <c r="AB394" s="153"/>
      <c r="AC394" s="153"/>
      <c r="AD394" s="153"/>
      <c r="AE394" s="153"/>
      <c r="AF394" s="153"/>
      <c r="AG394" s="153" t="s">
        <v>113</v>
      </c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">
      <c r="A395" s="160"/>
      <c r="B395" s="161"/>
      <c r="C395" s="249"/>
      <c r="D395" s="250"/>
      <c r="E395" s="250"/>
      <c r="F395" s="250"/>
      <c r="G395" s="250"/>
      <c r="H395" s="163"/>
      <c r="I395" s="163"/>
      <c r="J395" s="163"/>
      <c r="K395" s="163"/>
      <c r="L395" s="163"/>
      <c r="M395" s="163"/>
      <c r="N395" s="163"/>
      <c r="O395" s="163"/>
      <c r="P395" s="163"/>
      <c r="Q395" s="163"/>
      <c r="R395" s="163"/>
      <c r="S395" s="163"/>
      <c r="T395" s="163"/>
      <c r="U395" s="163"/>
      <c r="V395" s="163"/>
      <c r="W395" s="163"/>
      <c r="X395" s="163"/>
      <c r="Y395" s="153"/>
      <c r="Z395" s="153"/>
      <c r="AA395" s="153"/>
      <c r="AB395" s="153"/>
      <c r="AC395" s="153"/>
      <c r="AD395" s="153"/>
      <c r="AE395" s="153"/>
      <c r="AF395" s="153"/>
      <c r="AG395" s="153" t="s">
        <v>116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75">
        <v>149</v>
      </c>
      <c r="B396" s="176" t="s">
        <v>433</v>
      </c>
      <c r="C396" s="186" t="s">
        <v>434</v>
      </c>
      <c r="D396" s="177" t="s">
        <v>168</v>
      </c>
      <c r="E396" s="178">
        <v>226</v>
      </c>
      <c r="F396" s="179"/>
      <c r="G396" s="180">
        <f>ROUND(E396*F396,2)</f>
        <v>0</v>
      </c>
      <c r="H396" s="179"/>
      <c r="I396" s="180">
        <f>ROUND(E396*H396,2)</f>
        <v>0</v>
      </c>
      <c r="J396" s="179"/>
      <c r="K396" s="180">
        <f>ROUND(E396*J396,2)</f>
        <v>0</v>
      </c>
      <c r="L396" s="180">
        <v>21</v>
      </c>
      <c r="M396" s="180">
        <f>G396*(1+L396/100)</f>
        <v>0</v>
      </c>
      <c r="N396" s="180">
        <v>0</v>
      </c>
      <c r="O396" s="180">
        <f>ROUND(E396*N396,2)</f>
        <v>0</v>
      </c>
      <c r="P396" s="180">
        <v>0</v>
      </c>
      <c r="Q396" s="180">
        <f>ROUND(E396*P396,2)</f>
        <v>0</v>
      </c>
      <c r="R396" s="180" t="s">
        <v>169</v>
      </c>
      <c r="S396" s="180" t="s">
        <v>111</v>
      </c>
      <c r="T396" s="181" t="s">
        <v>111</v>
      </c>
      <c r="U396" s="163">
        <v>0.42499999999999999</v>
      </c>
      <c r="V396" s="163">
        <f>ROUND(E396*U396,2)</f>
        <v>96.05</v>
      </c>
      <c r="W396" s="163"/>
      <c r="X396" s="163" t="s">
        <v>112</v>
      </c>
      <c r="Y396" s="153"/>
      <c r="Z396" s="153"/>
      <c r="AA396" s="153"/>
      <c r="AB396" s="153"/>
      <c r="AC396" s="153"/>
      <c r="AD396" s="153"/>
      <c r="AE396" s="153"/>
      <c r="AF396" s="153"/>
      <c r="AG396" s="153" t="s">
        <v>113</v>
      </c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60"/>
      <c r="B397" s="161"/>
      <c r="C397" s="249"/>
      <c r="D397" s="250"/>
      <c r="E397" s="250"/>
      <c r="F397" s="250"/>
      <c r="G397" s="250"/>
      <c r="H397" s="163"/>
      <c r="I397" s="163"/>
      <c r="J397" s="163"/>
      <c r="K397" s="163"/>
      <c r="L397" s="163"/>
      <c r="M397" s="163"/>
      <c r="N397" s="163"/>
      <c r="O397" s="163"/>
      <c r="P397" s="163"/>
      <c r="Q397" s="163"/>
      <c r="R397" s="163"/>
      <c r="S397" s="163"/>
      <c r="T397" s="163"/>
      <c r="U397" s="163"/>
      <c r="V397" s="163"/>
      <c r="W397" s="163"/>
      <c r="X397" s="163"/>
      <c r="Y397" s="153"/>
      <c r="Z397" s="153"/>
      <c r="AA397" s="153"/>
      <c r="AB397" s="153"/>
      <c r="AC397" s="153"/>
      <c r="AD397" s="153"/>
      <c r="AE397" s="153"/>
      <c r="AF397" s="153"/>
      <c r="AG397" s="153" t="s">
        <v>116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75">
        <v>150</v>
      </c>
      <c r="B398" s="176" t="s">
        <v>435</v>
      </c>
      <c r="C398" s="186" t="s">
        <v>436</v>
      </c>
      <c r="D398" s="177" t="s">
        <v>168</v>
      </c>
      <c r="E398" s="178">
        <v>14</v>
      </c>
      <c r="F398" s="179"/>
      <c r="G398" s="180">
        <f>ROUND(E398*F398,2)</f>
        <v>0</v>
      </c>
      <c r="H398" s="179"/>
      <c r="I398" s="180">
        <f>ROUND(E398*H398,2)</f>
        <v>0</v>
      </c>
      <c r="J398" s="179"/>
      <c r="K398" s="180">
        <f>ROUND(E398*J398,2)</f>
        <v>0</v>
      </c>
      <c r="L398" s="180">
        <v>21</v>
      </c>
      <c r="M398" s="180">
        <f>G398*(1+L398/100)</f>
        <v>0</v>
      </c>
      <c r="N398" s="180">
        <v>1.1E-4</v>
      </c>
      <c r="O398" s="180">
        <f>ROUND(E398*N398,2)</f>
        <v>0</v>
      </c>
      <c r="P398" s="180">
        <v>0</v>
      </c>
      <c r="Q398" s="180">
        <f>ROUND(E398*P398,2)</f>
        <v>0</v>
      </c>
      <c r="R398" s="180" t="s">
        <v>169</v>
      </c>
      <c r="S398" s="180" t="s">
        <v>111</v>
      </c>
      <c r="T398" s="181" t="s">
        <v>111</v>
      </c>
      <c r="U398" s="163">
        <v>0.16500000000000001</v>
      </c>
      <c r="V398" s="163">
        <f>ROUND(E398*U398,2)</f>
        <v>2.31</v>
      </c>
      <c r="W398" s="163"/>
      <c r="X398" s="163" t="s">
        <v>112</v>
      </c>
      <c r="Y398" s="153"/>
      <c r="Z398" s="153"/>
      <c r="AA398" s="153"/>
      <c r="AB398" s="153"/>
      <c r="AC398" s="153"/>
      <c r="AD398" s="153"/>
      <c r="AE398" s="153"/>
      <c r="AF398" s="153"/>
      <c r="AG398" s="153" t="s">
        <v>113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60"/>
      <c r="B399" s="161"/>
      <c r="C399" s="249"/>
      <c r="D399" s="250"/>
      <c r="E399" s="250"/>
      <c r="F399" s="250"/>
      <c r="G399" s="250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3"/>
      <c r="X399" s="163"/>
      <c r="Y399" s="153"/>
      <c r="Z399" s="153"/>
      <c r="AA399" s="153"/>
      <c r="AB399" s="153"/>
      <c r="AC399" s="153"/>
      <c r="AD399" s="153"/>
      <c r="AE399" s="153"/>
      <c r="AF399" s="153"/>
      <c r="AG399" s="153" t="s">
        <v>116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outlineLevel="1" x14ac:dyDescent="0.2">
      <c r="A400" s="175">
        <v>151</v>
      </c>
      <c r="B400" s="176" t="s">
        <v>437</v>
      </c>
      <c r="C400" s="186" t="s">
        <v>438</v>
      </c>
      <c r="D400" s="177" t="s">
        <v>168</v>
      </c>
      <c r="E400" s="178">
        <v>12</v>
      </c>
      <c r="F400" s="179"/>
      <c r="G400" s="180">
        <f>ROUND(E400*F400,2)</f>
        <v>0</v>
      </c>
      <c r="H400" s="179"/>
      <c r="I400" s="180">
        <f>ROUND(E400*H400,2)</f>
        <v>0</v>
      </c>
      <c r="J400" s="179"/>
      <c r="K400" s="180">
        <f>ROUND(E400*J400,2)</f>
        <v>0</v>
      </c>
      <c r="L400" s="180">
        <v>21</v>
      </c>
      <c r="M400" s="180">
        <f>G400*(1+L400/100)</f>
        <v>0</v>
      </c>
      <c r="N400" s="180">
        <v>2.0000000000000001E-4</v>
      </c>
      <c r="O400" s="180">
        <f>ROUND(E400*N400,2)</f>
        <v>0</v>
      </c>
      <c r="P400" s="180">
        <v>0</v>
      </c>
      <c r="Q400" s="180">
        <f>ROUND(E400*P400,2)</f>
        <v>0</v>
      </c>
      <c r="R400" s="180" t="s">
        <v>169</v>
      </c>
      <c r="S400" s="180" t="s">
        <v>111</v>
      </c>
      <c r="T400" s="181" t="s">
        <v>111</v>
      </c>
      <c r="U400" s="163">
        <v>0.20699999999999999</v>
      </c>
      <c r="V400" s="163">
        <f>ROUND(E400*U400,2)</f>
        <v>2.48</v>
      </c>
      <c r="W400" s="163"/>
      <c r="X400" s="163" t="s">
        <v>112</v>
      </c>
      <c r="Y400" s="153"/>
      <c r="Z400" s="153"/>
      <c r="AA400" s="153"/>
      <c r="AB400" s="153"/>
      <c r="AC400" s="153"/>
      <c r="AD400" s="153"/>
      <c r="AE400" s="153"/>
      <c r="AF400" s="153"/>
      <c r="AG400" s="153" t="s">
        <v>113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</row>
    <row r="401" spans="1:60" outlineLevel="1" x14ac:dyDescent="0.2">
      <c r="A401" s="160"/>
      <c r="B401" s="161"/>
      <c r="C401" s="249"/>
      <c r="D401" s="250"/>
      <c r="E401" s="250"/>
      <c r="F401" s="250"/>
      <c r="G401" s="250"/>
      <c r="H401" s="163"/>
      <c r="I401" s="163"/>
      <c r="J401" s="163"/>
      <c r="K401" s="163"/>
      <c r="L401" s="163"/>
      <c r="M401" s="163"/>
      <c r="N401" s="163"/>
      <c r="O401" s="163"/>
      <c r="P401" s="163"/>
      <c r="Q401" s="163"/>
      <c r="R401" s="163"/>
      <c r="S401" s="163"/>
      <c r="T401" s="163"/>
      <c r="U401" s="163"/>
      <c r="V401" s="163"/>
      <c r="W401" s="163"/>
      <c r="X401" s="163"/>
      <c r="Y401" s="153"/>
      <c r="Z401" s="153"/>
      <c r="AA401" s="153"/>
      <c r="AB401" s="153"/>
      <c r="AC401" s="153"/>
      <c r="AD401" s="153"/>
      <c r="AE401" s="153"/>
      <c r="AF401" s="153"/>
      <c r="AG401" s="153" t="s">
        <v>116</v>
      </c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75">
        <v>152</v>
      </c>
      <c r="B402" s="176" t="s">
        <v>439</v>
      </c>
      <c r="C402" s="186" t="s">
        <v>440</v>
      </c>
      <c r="D402" s="177" t="s">
        <v>168</v>
      </c>
      <c r="E402" s="178">
        <v>3</v>
      </c>
      <c r="F402" s="179"/>
      <c r="G402" s="180">
        <f>ROUND(E402*F402,2)</f>
        <v>0</v>
      </c>
      <c r="H402" s="179"/>
      <c r="I402" s="180">
        <f>ROUND(E402*H402,2)</f>
        <v>0</v>
      </c>
      <c r="J402" s="179"/>
      <c r="K402" s="180">
        <f>ROUND(E402*J402,2)</f>
        <v>0</v>
      </c>
      <c r="L402" s="180">
        <v>21</v>
      </c>
      <c r="M402" s="180">
        <f>G402*(1+L402/100)</f>
        <v>0</v>
      </c>
      <c r="N402" s="180">
        <v>2.7E-4</v>
      </c>
      <c r="O402" s="180">
        <f>ROUND(E402*N402,2)</f>
        <v>0</v>
      </c>
      <c r="P402" s="180">
        <v>0</v>
      </c>
      <c r="Q402" s="180">
        <f>ROUND(E402*P402,2)</f>
        <v>0</v>
      </c>
      <c r="R402" s="180" t="s">
        <v>169</v>
      </c>
      <c r="S402" s="180" t="s">
        <v>111</v>
      </c>
      <c r="T402" s="181" t="s">
        <v>111</v>
      </c>
      <c r="U402" s="163">
        <v>0.22700000000000001</v>
      </c>
      <c r="V402" s="163">
        <f>ROUND(E402*U402,2)</f>
        <v>0.68</v>
      </c>
      <c r="W402" s="163"/>
      <c r="X402" s="163" t="s">
        <v>112</v>
      </c>
      <c r="Y402" s="153"/>
      <c r="Z402" s="153"/>
      <c r="AA402" s="153"/>
      <c r="AB402" s="153"/>
      <c r="AC402" s="153"/>
      <c r="AD402" s="153"/>
      <c r="AE402" s="153"/>
      <c r="AF402" s="153"/>
      <c r="AG402" s="153" t="s">
        <v>113</v>
      </c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 x14ac:dyDescent="0.2">
      <c r="A403" s="160"/>
      <c r="B403" s="161"/>
      <c r="C403" s="249"/>
      <c r="D403" s="250"/>
      <c r="E403" s="250"/>
      <c r="F403" s="250"/>
      <c r="G403" s="250"/>
      <c r="H403" s="163"/>
      <c r="I403" s="163"/>
      <c r="J403" s="163"/>
      <c r="K403" s="163"/>
      <c r="L403" s="163"/>
      <c r="M403" s="163"/>
      <c r="N403" s="163"/>
      <c r="O403" s="163"/>
      <c r="P403" s="163"/>
      <c r="Q403" s="163"/>
      <c r="R403" s="163"/>
      <c r="S403" s="163"/>
      <c r="T403" s="163"/>
      <c r="U403" s="163"/>
      <c r="V403" s="163"/>
      <c r="W403" s="163"/>
      <c r="X403" s="163"/>
      <c r="Y403" s="153"/>
      <c r="Z403" s="153"/>
      <c r="AA403" s="153"/>
      <c r="AB403" s="153"/>
      <c r="AC403" s="153"/>
      <c r="AD403" s="153"/>
      <c r="AE403" s="153"/>
      <c r="AF403" s="153"/>
      <c r="AG403" s="153" t="s">
        <v>116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75">
        <v>153</v>
      </c>
      <c r="B404" s="176" t="s">
        <v>441</v>
      </c>
      <c r="C404" s="186" t="s">
        <v>442</v>
      </c>
      <c r="D404" s="177" t="s">
        <v>168</v>
      </c>
      <c r="E404" s="178">
        <v>28</v>
      </c>
      <c r="F404" s="179"/>
      <c r="G404" s="180">
        <f>ROUND(E404*F404,2)</f>
        <v>0</v>
      </c>
      <c r="H404" s="179"/>
      <c r="I404" s="180">
        <f>ROUND(E404*H404,2)</f>
        <v>0</v>
      </c>
      <c r="J404" s="179"/>
      <c r="K404" s="180">
        <f>ROUND(E404*J404,2)</f>
        <v>0</v>
      </c>
      <c r="L404" s="180">
        <v>21</v>
      </c>
      <c r="M404" s="180">
        <f>G404*(1+L404/100)</f>
        <v>0</v>
      </c>
      <c r="N404" s="180">
        <v>1.8000000000000001E-4</v>
      </c>
      <c r="O404" s="180">
        <f>ROUND(E404*N404,2)</f>
        <v>0.01</v>
      </c>
      <c r="P404" s="180">
        <v>0</v>
      </c>
      <c r="Q404" s="180">
        <f>ROUND(E404*P404,2)</f>
        <v>0</v>
      </c>
      <c r="R404" s="180" t="s">
        <v>169</v>
      </c>
      <c r="S404" s="180" t="s">
        <v>111</v>
      </c>
      <c r="T404" s="181" t="s">
        <v>111</v>
      </c>
      <c r="U404" s="163">
        <v>0.16500000000000001</v>
      </c>
      <c r="V404" s="163">
        <f>ROUND(E404*U404,2)</f>
        <v>4.62</v>
      </c>
      <c r="W404" s="163"/>
      <c r="X404" s="163" t="s">
        <v>112</v>
      </c>
      <c r="Y404" s="153"/>
      <c r="Z404" s="153"/>
      <c r="AA404" s="153"/>
      <c r="AB404" s="153"/>
      <c r="AC404" s="153"/>
      <c r="AD404" s="153"/>
      <c r="AE404" s="153"/>
      <c r="AF404" s="153"/>
      <c r="AG404" s="153" t="s">
        <v>113</v>
      </c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">
      <c r="A405" s="160"/>
      <c r="B405" s="161"/>
      <c r="C405" s="255" t="s">
        <v>443</v>
      </c>
      <c r="D405" s="256"/>
      <c r="E405" s="256"/>
      <c r="F405" s="256"/>
      <c r="G405" s="256"/>
      <c r="H405" s="163"/>
      <c r="I405" s="163"/>
      <c r="J405" s="163"/>
      <c r="K405" s="163"/>
      <c r="L405" s="163"/>
      <c r="M405" s="163"/>
      <c r="N405" s="163"/>
      <c r="O405" s="163"/>
      <c r="P405" s="163"/>
      <c r="Q405" s="163"/>
      <c r="R405" s="163"/>
      <c r="S405" s="163"/>
      <c r="T405" s="163"/>
      <c r="U405" s="163"/>
      <c r="V405" s="163"/>
      <c r="W405" s="163"/>
      <c r="X405" s="163"/>
      <c r="Y405" s="153"/>
      <c r="Z405" s="153"/>
      <c r="AA405" s="153"/>
      <c r="AB405" s="153"/>
      <c r="AC405" s="153"/>
      <c r="AD405" s="153"/>
      <c r="AE405" s="153"/>
      <c r="AF405" s="153"/>
      <c r="AG405" s="153" t="s">
        <v>150</v>
      </c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">
      <c r="A406" s="160"/>
      <c r="B406" s="161"/>
      <c r="C406" s="253"/>
      <c r="D406" s="254"/>
      <c r="E406" s="254"/>
      <c r="F406" s="254"/>
      <c r="G406" s="254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63"/>
      <c r="Y406" s="153"/>
      <c r="Z406" s="153"/>
      <c r="AA406" s="153"/>
      <c r="AB406" s="153"/>
      <c r="AC406" s="153"/>
      <c r="AD406" s="153"/>
      <c r="AE406" s="153"/>
      <c r="AF406" s="153"/>
      <c r="AG406" s="153" t="s">
        <v>116</v>
      </c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">
      <c r="A407" s="175">
        <v>154</v>
      </c>
      <c r="B407" s="176" t="s">
        <v>444</v>
      </c>
      <c r="C407" s="186" t="s">
        <v>445</v>
      </c>
      <c r="D407" s="177" t="s">
        <v>168</v>
      </c>
      <c r="E407" s="178">
        <v>36</v>
      </c>
      <c r="F407" s="179"/>
      <c r="G407" s="180">
        <f>ROUND(E407*F407,2)</f>
        <v>0</v>
      </c>
      <c r="H407" s="179"/>
      <c r="I407" s="180">
        <f>ROUND(E407*H407,2)</f>
        <v>0</v>
      </c>
      <c r="J407" s="179"/>
      <c r="K407" s="180">
        <f>ROUND(E407*J407,2)</f>
        <v>0</v>
      </c>
      <c r="L407" s="180">
        <v>21</v>
      </c>
      <c r="M407" s="180">
        <f>G407*(1+L407/100)</f>
        <v>0</v>
      </c>
      <c r="N407" s="180">
        <v>3.1E-4</v>
      </c>
      <c r="O407" s="180">
        <f>ROUND(E407*N407,2)</f>
        <v>0.01</v>
      </c>
      <c r="P407" s="180">
        <v>0</v>
      </c>
      <c r="Q407" s="180">
        <f>ROUND(E407*P407,2)</f>
        <v>0</v>
      </c>
      <c r="R407" s="180" t="s">
        <v>169</v>
      </c>
      <c r="S407" s="180" t="s">
        <v>111</v>
      </c>
      <c r="T407" s="181" t="s">
        <v>111</v>
      </c>
      <c r="U407" s="163">
        <v>0.20699999999999999</v>
      </c>
      <c r="V407" s="163">
        <f>ROUND(E407*U407,2)</f>
        <v>7.45</v>
      </c>
      <c r="W407" s="163"/>
      <c r="X407" s="163" t="s">
        <v>112</v>
      </c>
      <c r="Y407" s="153"/>
      <c r="Z407" s="153"/>
      <c r="AA407" s="153"/>
      <c r="AB407" s="153"/>
      <c r="AC407" s="153"/>
      <c r="AD407" s="153"/>
      <c r="AE407" s="153"/>
      <c r="AF407" s="153"/>
      <c r="AG407" s="153" t="s">
        <v>113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">
      <c r="A408" s="160"/>
      <c r="B408" s="161"/>
      <c r="C408" s="249"/>
      <c r="D408" s="250"/>
      <c r="E408" s="250"/>
      <c r="F408" s="250"/>
      <c r="G408" s="250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63"/>
      <c r="Y408" s="153"/>
      <c r="Z408" s="153"/>
      <c r="AA408" s="153"/>
      <c r="AB408" s="153"/>
      <c r="AC408" s="153"/>
      <c r="AD408" s="153"/>
      <c r="AE408" s="153"/>
      <c r="AF408" s="153"/>
      <c r="AG408" s="153" t="s">
        <v>116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outlineLevel="1" x14ac:dyDescent="0.2">
      <c r="A409" s="175">
        <v>155</v>
      </c>
      <c r="B409" s="176" t="s">
        <v>446</v>
      </c>
      <c r="C409" s="186" t="s">
        <v>447</v>
      </c>
      <c r="D409" s="177" t="s">
        <v>168</v>
      </c>
      <c r="E409" s="178">
        <v>6</v>
      </c>
      <c r="F409" s="179"/>
      <c r="G409" s="180">
        <f>ROUND(E409*F409,2)</f>
        <v>0</v>
      </c>
      <c r="H409" s="179"/>
      <c r="I409" s="180">
        <f>ROUND(E409*H409,2)</f>
        <v>0</v>
      </c>
      <c r="J409" s="179"/>
      <c r="K409" s="180">
        <f>ROUND(E409*J409,2)</f>
        <v>0</v>
      </c>
      <c r="L409" s="180">
        <v>21</v>
      </c>
      <c r="M409" s="180">
        <f>G409*(1+L409/100)</f>
        <v>0</v>
      </c>
      <c r="N409" s="180">
        <v>4.8000000000000001E-4</v>
      </c>
      <c r="O409" s="180">
        <f>ROUND(E409*N409,2)</f>
        <v>0</v>
      </c>
      <c r="P409" s="180">
        <v>0</v>
      </c>
      <c r="Q409" s="180">
        <f>ROUND(E409*P409,2)</f>
        <v>0</v>
      </c>
      <c r="R409" s="180" t="s">
        <v>169</v>
      </c>
      <c r="S409" s="180" t="s">
        <v>111</v>
      </c>
      <c r="T409" s="181" t="s">
        <v>111</v>
      </c>
      <c r="U409" s="163">
        <v>0.22700000000000001</v>
      </c>
      <c r="V409" s="163">
        <f>ROUND(E409*U409,2)</f>
        <v>1.36</v>
      </c>
      <c r="W409" s="163"/>
      <c r="X409" s="163" t="s">
        <v>112</v>
      </c>
      <c r="Y409" s="153"/>
      <c r="Z409" s="153"/>
      <c r="AA409" s="153"/>
      <c r="AB409" s="153"/>
      <c r="AC409" s="153"/>
      <c r="AD409" s="153"/>
      <c r="AE409" s="153"/>
      <c r="AF409" s="153"/>
      <c r="AG409" s="153" t="s">
        <v>113</v>
      </c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60"/>
      <c r="B410" s="161"/>
      <c r="C410" s="255" t="s">
        <v>443</v>
      </c>
      <c r="D410" s="256"/>
      <c r="E410" s="256"/>
      <c r="F410" s="256"/>
      <c r="G410" s="256"/>
      <c r="H410" s="163"/>
      <c r="I410" s="163"/>
      <c r="J410" s="163"/>
      <c r="K410" s="163"/>
      <c r="L410" s="163"/>
      <c r="M410" s="163"/>
      <c r="N410" s="163"/>
      <c r="O410" s="163"/>
      <c r="P410" s="163"/>
      <c r="Q410" s="163"/>
      <c r="R410" s="163"/>
      <c r="S410" s="163"/>
      <c r="T410" s="163"/>
      <c r="U410" s="163"/>
      <c r="V410" s="163"/>
      <c r="W410" s="163"/>
      <c r="X410" s="163"/>
      <c r="Y410" s="153"/>
      <c r="Z410" s="153"/>
      <c r="AA410" s="153"/>
      <c r="AB410" s="153"/>
      <c r="AC410" s="153"/>
      <c r="AD410" s="153"/>
      <c r="AE410" s="153"/>
      <c r="AF410" s="153"/>
      <c r="AG410" s="153" t="s">
        <v>150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 x14ac:dyDescent="0.2">
      <c r="A411" s="160"/>
      <c r="B411" s="161"/>
      <c r="C411" s="253"/>
      <c r="D411" s="254"/>
      <c r="E411" s="254"/>
      <c r="F411" s="254"/>
      <c r="G411" s="254"/>
      <c r="H411" s="163"/>
      <c r="I411" s="163"/>
      <c r="J411" s="163"/>
      <c r="K411" s="163"/>
      <c r="L411" s="163"/>
      <c r="M411" s="163"/>
      <c r="N411" s="163"/>
      <c r="O411" s="163"/>
      <c r="P411" s="163"/>
      <c r="Q411" s="163"/>
      <c r="R411" s="163"/>
      <c r="S411" s="163"/>
      <c r="T411" s="163"/>
      <c r="U411" s="163"/>
      <c r="V411" s="163"/>
      <c r="W411" s="163"/>
      <c r="X411" s="163"/>
      <c r="Y411" s="153"/>
      <c r="Z411" s="153"/>
      <c r="AA411" s="153"/>
      <c r="AB411" s="153"/>
      <c r="AC411" s="153"/>
      <c r="AD411" s="153"/>
      <c r="AE411" s="153"/>
      <c r="AF411" s="153"/>
      <c r="AG411" s="153" t="s">
        <v>116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ht="22.5" outlineLevel="1" x14ac:dyDescent="0.2">
      <c r="A412" s="175">
        <v>156</v>
      </c>
      <c r="B412" s="176" t="s">
        <v>448</v>
      </c>
      <c r="C412" s="186" t="s">
        <v>449</v>
      </c>
      <c r="D412" s="177" t="s">
        <v>168</v>
      </c>
      <c r="E412" s="178">
        <v>26</v>
      </c>
      <c r="F412" s="179"/>
      <c r="G412" s="180">
        <f>ROUND(E412*F412,2)</f>
        <v>0</v>
      </c>
      <c r="H412" s="179"/>
      <c r="I412" s="180">
        <f>ROUND(E412*H412,2)</f>
        <v>0</v>
      </c>
      <c r="J412" s="179"/>
      <c r="K412" s="180">
        <f>ROUND(E412*J412,2)</f>
        <v>0</v>
      </c>
      <c r="L412" s="180">
        <v>21</v>
      </c>
      <c r="M412" s="180">
        <f>G412*(1+L412/100)</f>
        <v>0</v>
      </c>
      <c r="N412" s="180">
        <v>2.5999999999999998E-4</v>
      </c>
      <c r="O412" s="180">
        <f>ROUND(E412*N412,2)</f>
        <v>0.01</v>
      </c>
      <c r="P412" s="180">
        <v>0</v>
      </c>
      <c r="Q412" s="180">
        <f>ROUND(E412*P412,2)</f>
        <v>0</v>
      </c>
      <c r="R412" s="180" t="s">
        <v>169</v>
      </c>
      <c r="S412" s="180" t="s">
        <v>111</v>
      </c>
      <c r="T412" s="181" t="s">
        <v>111</v>
      </c>
      <c r="U412" s="163">
        <v>0.16500000000000001</v>
      </c>
      <c r="V412" s="163">
        <f>ROUND(E412*U412,2)</f>
        <v>4.29</v>
      </c>
      <c r="W412" s="163"/>
      <c r="X412" s="163" t="s">
        <v>112</v>
      </c>
      <c r="Y412" s="153"/>
      <c r="Z412" s="153"/>
      <c r="AA412" s="153"/>
      <c r="AB412" s="153"/>
      <c r="AC412" s="153"/>
      <c r="AD412" s="153"/>
      <c r="AE412" s="153"/>
      <c r="AF412" s="153"/>
      <c r="AG412" s="153" t="s">
        <v>113</v>
      </c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60"/>
      <c r="B413" s="161"/>
      <c r="C413" s="249"/>
      <c r="D413" s="250"/>
      <c r="E413" s="250"/>
      <c r="F413" s="250"/>
      <c r="G413" s="250"/>
      <c r="H413" s="163"/>
      <c r="I413" s="163"/>
      <c r="J413" s="163"/>
      <c r="K413" s="163"/>
      <c r="L413" s="163"/>
      <c r="M413" s="163"/>
      <c r="N413" s="163"/>
      <c r="O413" s="163"/>
      <c r="P413" s="163"/>
      <c r="Q413" s="163"/>
      <c r="R413" s="163"/>
      <c r="S413" s="163"/>
      <c r="T413" s="163"/>
      <c r="U413" s="163"/>
      <c r="V413" s="163"/>
      <c r="W413" s="163"/>
      <c r="X413" s="163"/>
      <c r="Y413" s="153"/>
      <c r="Z413" s="153"/>
      <c r="AA413" s="153"/>
      <c r="AB413" s="153"/>
      <c r="AC413" s="153"/>
      <c r="AD413" s="153"/>
      <c r="AE413" s="153"/>
      <c r="AF413" s="153"/>
      <c r="AG413" s="153" t="s">
        <v>116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">
      <c r="A414" s="175">
        <v>157</v>
      </c>
      <c r="B414" s="176" t="s">
        <v>450</v>
      </c>
      <c r="C414" s="186" t="s">
        <v>451</v>
      </c>
      <c r="D414" s="177" t="s">
        <v>162</v>
      </c>
      <c r="E414" s="178">
        <v>1647</v>
      </c>
      <c r="F414" s="179"/>
      <c r="G414" s="180">
        <f>ROUND(E414*F414,2)</f>
        <v>0</v>
      </c>
      <c r="H414" s="179"/>
      <c r="I414" s="180">
        <f>ROUND(E414*H414,2)</f>
        <v>0</v>
      </c>
      <c r="J414" s="179"/>
      <c r="K414" s="180">
        <f>ROUND(E414*J414,2)</f>
        <v>0</v>
      </c>
      <c r="L414" s="180">
        <v>21</v>
      </c>
      <c r="M414" s="180">
        <f>G414*(1+L414/100)</f>
        <v>0</v>
      </c>
      <c r="N414" s="180">
        <v>0</v>
      </c>
      <c r="O414" s="180">
        <f>ROUND(E414*N414,2)</f>
        <v>0</v>
      </c>
      <c r="P414" s="180">
        <v>0</v>
      </c>
      <c r="Q414" s="180">
        <f>ROUND(E414*P414,2)</f>
        <v>0</v>
      </c>
      <c r="R414" s="180" t="s">
        <v>169</v>
      </c>
      <c r="S414" s="180" t="s">
        <v>111</v>
      </c>
      <c r="T414" s="181" t="s">
        <v>111</v>
      </c>
      <c r="U414" s="163">
        <v>2.9000000000000001E-2</v>
      </c>
      <c r="V414" s="163">
        <f>ROUND(E414*U414,2)</f>
        <v>47.76</v>
      </c>
      <c r="W414" s="163"/>
      <c r="X414" s="163" t="s">
        <v>112</v>
      </c>
      <c r="Y414" s="153"/>
      <c r="Z414" s="153"/>
      <c r="AA414" s="153"/>
      <c r="AB414" s="153"/>
      <c r="AC414" s="153"/>
      <c r="AD414" s="153"/>
      <c r="AE414" s="153"/>
      <c r="AF414" s="153"/>
      <c r="AG414" s="153" t="s">
        <v>113</v>
      </c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outlineLevel="1" x14ac:dyDescent="0.2">
      <c r="A415" s="160"/>
      <c r="B415" s="161"/>
      <c r="C415" s="249"/>
      <c r="D415" s="250"/>
      <c r="E415" s="250"/>
      <c r="F415" s="250"/>
      <c r="G415" s="250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53"/>
      <c r="Z415" s="153"/>
      <c r="AA415" s="153"/>
      <c r="AB415" s="153"/>
      <c r="AC415" s="153"/>
      <c r="AD415" s="153"/>
      <c r="AE415" s="153"/>
      <c r="AF415" s="153"/>
      <c r="AG415" s="153" t="s">
        <v>116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 x14ac:dyDescent="0.2">
      <c r="A416" s="175">
        <v>158</v>
      </c>
      <c r="B416" s="176" t="s">
        <v>452</v>
      </c>
      <c r="C416" s="186" t="s">
        <v>453</v>
      </c>
      <c r="D416" s="177" t="s">
        <v>162</v>
      </c>
      <c r="E416" s="178">
        <v>252</v>
      </c>
      <c r="F416" s="179"/>
      <c r="G416" s="180">
        <f>ROUND(E416*F416,2)</f>
        <v>0</v>
      </c>
      <c r="H416" s="179"/>
      <c r="I416" s="180">
        <f>ROUND(E416*H416,2)</f>
        <v>0</v>
      </c>
      <c r="J416" s="179"/>
      <c r="K416" s="180">
        <f>ROUND(E416*J416,2)</f>
        <v>0</v>
      </c>
      <c r="L416" s="180">
        <v>21</v>
      </c>
      <c r="M416" s="180">
        <f>G416*(1+L416/100)</f>
        <v>0</v>
      </c>
      <c r="N416" s="180">
        <v>0</v>
      </c>
      <c r="O416" s="180">
        <f>ROUND(E416*N416,2)</f>
        <v>0</v>
      </c>
      <c r="P416" s="180">
        <v>0</v>
      </c>
      <c r="Q416" s="180">
        <f>ROUND(E416*P416,2)</f>
        <v>0</v>
      </c>
      <c r="R416" s="180" t="s">
        <v>169</v>
      </c>
      <c r="S416" s="180" t="s">
        <v>111</v>
      </c>
      <c r="T416" s="181" t="s">
        <v>111</v>
      </c>
      <c r="U416" s="163">
        <v>3.1E-2</v>
      </c>
      <c r="V416" s="163">
        <f>ROUND(E416*U416,2)</f>
        <v>7.81</v>
      </c>
      <c r="W416" s="163"/>
      <c r="X416" s="163" t="s">
        <v>112</v>
      </c>
      <c r="Y416" s="153"/>
      <c r="Z416" s="153"/>
      <c r="AA416" s="153"/>
      <c r="AB416" s="153"/>
      <c r="AC416" s="153"/>
      <c r="AD416" s="153"/>
      <c r="AE416" s="153"/>
      <c r="AF416" s="153"/>
      <c r="AG416" s="153" t="s">
        <v>113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 x14ac:dyDescent="0.2">
      <c r="A417" s="160"/>
      <c r="B417" s="161"/>
      <c r="C417" s="249"/>
      <c r="D417" s="250"/>
      <c r="E417" s="250"/>
      <c r="F417" s="250"/>
      <c r="G417" s="250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3"/>
      <c r="X417" s="163"/>
      <c r="Y417" s="153"/>
      <c r="Z417" s="153"/>
      <c r="AA417" s="153"/>
      <c r="AB417" s="153"/>
      <c r="AC417" s="153"/>
      <c r="AD417" s="153"/>
      <c r="AE417" s="153"/>
      <c r="AF417" s="153"/>
      <c r="AG417" s="153" t="s">
        <v>116</v>
      </c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 x14ac:dyDescent="0.2">
      <c r="A418" s="175">
        <v>159</v>
      </c>
      <c r="B418" s="176" t="s">
        <v>454</v>
      </c>
      <c r="C418" s="186" t="s">
        <v>455</v>
      </c>
      <c r="D418" s="177" t="s">
        <v>162</v>
      </c>
      <c r="E418" s="178">
        <v>203</v>
      </c>
      <c r="F418" s="179"/>
      <c r="G418" s="180">
        <f>ROUND(E418*F418,2)</f>
        <v>0</v>
      </c>
      <c r="H418" s="179"/>
      <c r="I418" s="180">
        <f>ROUND(E418*H418,2)</f>
        <v>0</v>
      </c>
      <c r="J418" s="179"/>
      <c r="K418" s="180">
        <f>ROUND(E418*J418,2)</f>
        <v>0</v>
      </c>
      <c r="L418" s="180">
        <v>21</v>
      </c>
      <c r="M418" s="180">
        <f>G418*(1+L418/100)</f>
        <v>0</v>
      </c>
      <c r="N418" s="180">
        <v>0</v>
      </c>
      <c r="O418" s="180">
        <f>ROUND(E418*N418,2)</f>
        <v>0</v>
      </c>
      <c r="P418" s="180">
        <v>0</v>
      </c>
      <c r="Q418" s="180">
        <f>ROUND(E418*P418,2)</f>
        <v>0</v>
      </c>
      <c r="R418" s="180" t="s">
        <v>169</v>
      </c>
      <c r="S418" s="180" t="s">
        <v>111</v>
      </c>
      <c r="T418" s="181" t="s">
        <v>111</v>
      </c>
      <c r="U418" s="163">
        <v>4.2000000000000003E-2</v>
      </c>
      <c r="V418" s="163">
        <f>ROUND(E418*U418,2)</f>
        <v>8.5299999999999994</v>
      </c>
      <c r="W418" s="163"/>
      <c r="X418" s="163" t="s">
        <v>112</v>
      </c>
      <c r="Y418" s="153"/>
      <c r="Z418" s="153"/>
      <c r="AA418" s="153"/>
      <c r="AB418" s="153"/>
      <c r="AC418" s="153"/>
      <c r="AD418" s="153"/>
      <c r="AE418" s="153"/>
      <c r="AF418" s="153"/>
      <c r="AG418" s="153" t="s">
        <v>113</v>
      </c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 x14ac:dyDescent="0.2">
      <c r="A419" s="160"/>
      <c r="B419" s="161"/>
      <c r="C419" s="249"/>
      <c r="D419" s="250"/>
      <c r="E419" s="250"/>
      <c r="F419" s="250"/>
      <c r="G419" s="250"/>
      <c r="H419" s="163"/>
      <c r="I419" s="163"/>
      <c r="J419" s="163"/>
      <c r="K419" s="163"/>
      <c r="L419" s="163"/>
      <c r="M419" s="163"/>
      <c r="N419" s="163"/>
      <c r="O419" s="163"/>
      <c r="P419" s="163"/>
      <c r="Q419" s="163"/>
      <c r="R419" s="163"/>
      <c r="S419" s="163"/>
      <c r="T419" s="163"/>
      <c r="U419" s="163"/>
      <c r="V419" s="163"/>
      <c r="W419" s="163"/>
      <c r="X419" s="163"/>
      <c r="Y419" s="153"/>
      <c r="Z419" s="153"/>
      <c r="AA419" s="153"/>
      <c r="AB419" s="153"/>
      <c r="AC419" s="153"/>
      <c r="AD419" s="153"/>
      <c r="AE419" s="153"/>
      <c r="AF419" s="153"/>
      <c r="AG419" s="153" t="s">
        <v>116</v>
      </c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outlineLevel="1" x14ac:dyDescent="0.2">
      <c r="A420" s="175">
        <v>160</v>
      </c>
      <c r="B420" s="176" t="s">
        <v>456</v>
      </c>
      <c r="C420" s="186" t="s">
        <v>457</v>
      </c>
      <c r="D420" s="177" t="s">
        <v>162</v>
      </c>
      <c r="E420" s="178">
        <v>48</v>
      </c>
      <c r="F420" s="179"/>
      <c r="G420" s="180">
        <f>ROUND(E420*F420,2)</f>
        <v>0</v>
      </c>
      <c r="H420" s="179"/>
      <c r="I420" s="180">
        <f>ROUND(E420*H420,2)</f>
        <v>0</v>
      </c>
      <c r="J420" s="179"/>
      <c r="K420" s="180">
        <f>ROUND(E420*J420,2)</f>
        <v>0</v>
      </c>
      <c r="L420" s="180">
        <v>21</v>
      </c>
      <c r="M420" s="180">
        <f>G420*(1+L420/100)</f>
        <v>0</v>
      </c>
      <c r="N420" s="180">
        <v>0</v>
      </c>
      <c r="O420" s="180">
        <f>ROUND(E420*N420,2)</f>
        <v>0</v>
      </c>
      <c r="P420" s="180">
        <v>0</v>
      </c>
      <c r="Q420" s="180">
        <f>ROUND(E420*P420,2)</f>
        <v>0</v>
      </c>
      <c r="R420" s="180" t="s">
        <v>169</v>
      </c>
      <c r="S420" s="180" t="s">
        <v>111</v>
      </c>
      <c r="T420" s="181" t="s">
        <v>111</v>
      </c>
      <c r="U420" s="163">
        <v>0.05</v>
      </c>
      <c r="V420" s="163">
        <f>ROUND(E420*U420,2)</f>
        <v>2.4</v>
      </c>
      <c r="W420" s="163"/>
      <c r="X420" s="163" t="s">
        <v>112</v>
      </c>
      <c r="Y420" s="153"/>
      <c r="Z420" s="153"/>
      <c r="AA420" s="153"/>
      <c r="AB420" s="153"/>
      <c r="AC420" s="153"/>
      <c r="AD420" s="153"/>
      <c r="AE420" s="153"/>
      <c r="AF420" s="153"/>
      <c r="AG420" s="153" t="s">
        <v>113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 x14ac:dyDescent="0.2">
      <c r="A421" s="160"/>
      <c r="B421" s="161"/>
      <c r="C421" s="249"/>
      <c r="D421" s="250"/>
      <c r="E421" s="250"/>
      <c r="F421" s="250"/>
      <c r="G421" s="250"/>
      <c r="H421" s="163"/>
      <c r="I421" s="163"/>
      <c r="J421" s="163"/>
      <c r="K421" s="163"/>
      <c r="L421" s="163"/>
      <c r="M421" s="163"/>
      <c r="N421" s="163"/>
      <c r="O421" s="163"/>
      <c r="P421" s="163"/>
      <c r="Q421" s="163"/>
      <c r="R421" s="163"/>
      <c r="S421" s="163"/>
      <c r="T421" s="163"/>
      <c r="U421" s="163"/>
      <c r="V421" s="163"/>
      <c r="W421" s="163"/>
      <c r="X421" s="163"/>
      <c r="Y421" s="153"/>
      <c r="Z421" s="153"/>
      <c r="AA421" s="153"/>
      <c r="AB421" s="153"/>
      <c r="AC421" s="153"/>
      <c r="AD421" s="153"/>
      <c r="AE421" s="153"/>
      <c r="AF421" s="153"/>
      <c r="AG421" s="153" t="s">
        <v>116</v>
      </c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">
      <c r="A422" s="175">
        <v>161</v>
      </c>
      <c r="B422" s="176" t="s">
        <v>458</v>
      </c>
      <c r="C422" s="186" t="s">
        <v>459</v>
      </c>
      <c r="D422" s="177" t="s">
        <v>162</v>
      </c>
      <c r="E422" s="178">
        <v>2150</v>
      </c>
      <c r="F422" s="179"/>
      <c r="G422" s="180">
        <f>ROUND(E422*F422,2)</f>
        <v>0</v>
      </c>
      <c r="H422" s="179"/>
      <c r="I422" s="180">
        <f>ROUND(E422*H422,2)</f>
        <v>0</v>
      </c>
      <c r="J422" s="179"/>
      <c r="K422" s="180">
        <f>ROUND(E422*J422,2)</f>
        <v>0</v>
      </c>
      <c r="L422" s="180">
        <v>21</v>
      </c>
      <c r="M422" s="180">
        <f>G422*(1+L422/100)</f>
        <v>0</v>
      </c>
      <c r="N422" s="180">
        <v>1.0000000000000001E-5</v>
      </c>
      <c r="O422" s="180">
        <f>ROUND(E422*N422,2)</f>
        <v>0.02</v>
      </c>
      <c r="P422" s="180">
        <v>0</v>
      </c>
      <c r="Q422" s="180">
        <f>ROUND(E422*P422,2)</f>
        <v>0</v>
      </c>
      <c r="R422" s="180" t="s">
        <v>169</v>
      </c>
      <c r="S422" s="180" t="s">
        <v>111</v>
      </c>
      <c r="T422" s="181" t="s">
        <v>111</v>
      </c>
      <c r="U422" s="163">
        <v>6.2E-2</v>
      </c>
      <c r="V422" s="163">
        <f>ROUND(E422*U422,2)</f>
        <v>133.30000000000001</v>
      </c>
      <c r="W422" s="163"/>
      <c r="X422" s="163" t="s">
        <v>112</v>
      </c>
      <c r="Y422" s="153"/>
      <c r="Z422" s="153"/>
      <c r="AA422" s="153"/>
      <c r="AB422" s="153"/>
      <c r="AC422" s="153"/>
      <c r="AD422" s="153"/>
      <c r="AE422" s="153"/>
      <c r="AF422" s="153"/>
      <c r="AG422" s="153" t="s">
        <v>113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">
      <c r="A423" s="160"/>
      <c r="B423" s="161"/>
      <c r="C423" s="249"/>
      <c r="D423" s="250"/>
      <c r="E423" s="250"/>
      <c r="F423" s="250"/>
      <c r="G423" s="250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  <c r="T423" s="163"/>
      <c r="U423" s="163"/>
      <c r="V423" s="163"/>
      <c r="W423" s="163"/>
      <c r="X423" s="163"/>
      <c r="Y423" s="153"/>
      <c r="Z423" s="153"/>
      <c r="AA423" s="153"/>
      <c r="AB423" s="153"/>
      <c r="AC423" s="153"/>
      <c r="AD423" s="153"/>
      <c r="AE423" s="153"/>
      <c r="AF423" s="153"/>
      <c r="AG423" s="153" t="s">
        <v>116</v>
      </c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">
      <c r="A424" s="175">
        <v>162</v>
      </c>
      <c r="B424" s="176" t="s">
        <v>460</v>
      </c>
      <c r="C424" s="186" t="s">
        <v>461</v>
      </c>
      <c r="D424" s="177" t="s">
        <v>168</v>
      </c>
      <c r="E424" s="178">
        <v>29</v>
      </c>
      <c r="F424" s="179"/>
      <c r="G424" s="180">
        <f>ROUND(E424*F424,2)</f>
        <v>0</v>
      </c>
      <c r="H424" s="179"/>
      <c r="I424" s="180">
        <f>ROUND(E424*H424,2)</f>
        <v>0</v>
      </c>
      <c r="J424" s="179"/>
      <c r="K424" s="180">
        <f>ROUND(E424*J424,2)</f>
        <v>0</v>
      </c>
      <c r="L424" s="180">
        <v>21</v>
      </c>
      <c r="M424" s="180">
        <f>G424*(1+L424/100)</f>
        <v>0</v>
      </c>
      <c r="N424" s="180">
        <v>6.8999999999999997E-4</v>
      </c>
      <c r="O424" s="180">
        <f>ROUND(E424*N424,2)</f>
        <v>0.02</v>
      </c>
      <c r="P424" s="180">
        <v>0</v>
      </c>
      <c r="Q424" s="180">
        <f>ROUND(E424*P424,2)</f>
        <v>0</v>
      </c>
      <c r="R424" s="180" t="s">
        <v>169</v>
      </c>
      <c r="S424" s="180" t="s">
        <v>111</v>
      </c>
      <c r="T424" s="181" t="s">
        <v>111</v>
      </c>
      <c r="U424" s="163">
        <v>0.32100000000000001</v>
      </c>
      <c r="V424" s="163">
        <f>ROUND(E424*U424,2)</f>
        <v>9.31</v>
      </c>
      <c r="W424" s="163"/>
      <c r="X424" s="163" t="s">
        <v>112</v>
      </c>
      <c r="Y424" s="153"/>
      <c r="Z424" s="153"/>
      <c r="AA424" s="153"/>
      <c r="AB424" s="153"/>
      <c r="AC424" s="153"/>
      <c r="AD424" s="153"/>
      <c r="AE424" s="153"/>
      <c r="AF424" s="153"/>
      <c r="AG424" s="153" t="s">
        <v>113</v>
      </c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outlineLevel="1" x14ac:dyDescent="0.2">
      <c r="A425" s="160"/>
      <c r="B425" s="161"/>
      <c r="C425" s="249"/>
      <c r="D425" s="250"/>
      <c r="E425" s="250"/>
      <c r="F425" s="250"/>
      <c r="G425" s="250"/>
      <c r="H425" s="163"/>
      <c r="I425" s="163"/>
      <c r="J425" s="163"/>
      <c r="K425" s="163"/>
      <c r="L425" s="163"/>
      <c r="M425" s="163"/>
      <c r="N425" s="163"/>
      <c r="O425" s="163"/>
      <c r="P425" s="163"/>
      <c r="Q425" s="163"/>
      <c r="R425" s="163"/>
      <c r="S425" s="163"/>
      <c r="T425" s="163"/>
      <c r="U425" s="163"/>
      <c r="V425" s="163"/>
      <c r="W425" s="163"/>
      <c r="X425" s="163"/>
      <c r="Y425" s="153"/>
      <c r="Z425" s="153"/>
      <c r="AA425" s="153"/>
      <c r="AB425" s="153"/>
      <c r="AC425" s="153"/>
      <c r="AD425" s="153"/>
      <c r="AE425" s="153"/>
      <c r="AF425" s="153"/>
      <c r="AG425" s="153" t="s">
        <v>116</v>
      </c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 outlineLevel="1" x14ac:dyDescent="0.2">
      <c r="A426" s="175">
        <v>163</v>
      </c>
      <c r="B426" s="176" t="s">
        <v>193</v>
      </c>
      <c r="C426" s="186" t="s">
        <v>194</v>
      </c>
      <c r="D426" s="177" t="s">
        <v>168</v>
      </c>
      <c r="E426" s="178">
        <v>65</v>
      </c>
      <c r="F426" s="179"/>
      <c r="G426" s="180">
        <f>ROUND(E426*F426,2)</f>
        <v>0</v>
      </c>
      <c r="H426" s="179"/>
      <c r="I426" s="180">
        <f>ROUND(E426*H426,2)</f>
        <v>0</v>
      </c>
      <c r="J426" s="179"/>
      <c r="K426" s="180">
        <f>ROUND(E426*J426,2)</f>
        <v>0</v>
      </c>
      <c r="L426" s="180">
        <v>21</v>
      </c>
      <c r="M426" s="180">
        <f>G426*(1+L426/100)</f>
        <v>0</v>
      </c>
      <c r="N426" s="180">
        <v>5.0200000000000002E-2</v>
      </c>
      <c r="O426" s="180">
        <f>ROUND(E426*N426,2)</f>
        <v>3.26</v>
      </c>
      <c r="P426" s="180">
        <v>0</v>
      </c>
      <c r="Q426" s="180">
        <f>ROUND(E426*P426,2)</f>
        <v>0</v>
      </c>
      <c r="R426" s="180"/>
      <c r="S426" s="180" t="s">
        <v>195</v>
      </c>
      <c r="T426" s="181" t="s">
        <v>196</v>
      </c>
      <c r="U426" s="163">
        <v>0.77</v>
      </c>
      <c r="V426" s="163">
        <f>ROUND(E426*U426,2)</f>
        <v>50.05</v>
      </c>
      <c r="W426" s="163"/>
      <c r="X426" s="163" t="s">
        <v>112</v>
      </c>
      <c r="Y426" s="153"/>
      <c r="Z426" s="153"/>
      <c r="AA426" s="153"/>
      <c r="AB426" s="153"/>
      <c r="AC426" s="153"/>
      <c r="AD426" s="153"/>
      <c r="AE426" s="153"/>
      <c r="AF426" s="153"/>
      <c r="AG426" s="153" t="s">
        <v>113</v>
      </c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">
      <c r="A427" s="160"/>
      <c r="B427" s="161"/>
      <c r="C427" s="249"/>
      <c r="D427" s="250"/>
      <c r="E427" s="250"/>
      <c r="F427" s="250"/>
      <c r="G427" s="250"/>
      <c r="H427" s="163"/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  <c r="T427" s="163"/>
      <c r="U427" s="163"/>
      <c r="V427" s="163"/>
      <c r="W427" s="163"/>
      <c r="X427" s="163"/>
      <c r="Y427" s="153"/>
      <c r="Z427" s="153"/>
      <c r="AA427" s="153"/>
      <c r="AB427" s="153"/>
      <c r="AC427" s="153"/>
      <c r="AD427" s="153"/>
      <c r="AE427" s="153"/>
      <c r="AF427" s="153"/>
      <c r="AG427" s="153" t="s">
        <v>116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ht="22.5" outlineLevel="1" x14ac:dyDescent="0.2">
      <c r="A428" s="175">
        <v>164</v>
      </c>
      <c r="B428" s="176" t="s">
        <v>462</v>
      </c>
      <c r="C428" s="186" t="s">
        <v>463</v>
      </c>
      <c r="D428" s="177" t="s">
        <v>162</v>
      </c>
      <c r="E428" s="178">
        <v>167</v>
      </c>
      <c r="F428" s="179"/>
      <c r="G428" s="180">
        <f>ROUND(E428*F428,2)</f>
        <v>0</v>
      </c>
      <c r="H428" s="179"/>
      <c r="I428" s="180">
        <f>ROUND(E428*H428,2)</f>
        <v>0</v>
      </c>
      <c r="J428" s="179"/>
      <c r="K428" s="180">
        <f>ROUND(E428*J428,2)</f>
        <v>0</v>
      </c>
      <c r="L428" s="180">
        <v>21</v>
      </c>
      <c r="M428" s="180">
        <f>G428*(1+L428/100)</f>
        <v>0</v>
      </c>
      <c r="N428" s="180">
        <v>2.9E-4</v>
      </c>
      <c r="O428" s="180">
        <f>ROUND(E428*N428,2)</f>
        <v>0.05</v>
      </c>
      <c r="P428" s="180">
        <v>0</v>
      </c>
      <c r="Q428" s="180">
        <f>ROUND(E428*P428,2)</f>
        <v>0</v>
      </c>
      <c r="R428" s="180"/>
      <c r="S428" s="180" t="s">
        <v>195</v>
      </c>
      <c r="T428" s="181" t="s">
        <v>196</v>
      </c>
      <c r="U428" s="163">
        <v>0</v>
      </c>
      <c r="V428" s="163">
        <f>ROUND(E428*U428,2)</f>
        <v>0</v>
      </c>
      <c r="W428" s="163"/>
      <c r="X428" s="163" t="s">
        <v>112</v>
      </c>
      <c r="Y428" s="153"/>
      <c r="Z428" s="153"/>
      <c r="AA428" s="153"/>
      <c r="AB428" s="153"/>
      <c r="AC428" s="153"/>
      <c r="AD428" s="153"/>
      <c r="AE428" s="153"/>
      <c r="AF428" s="153"/>
      <c r="AG428" s="153" t="s">
        <v>113</v>
      </c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ht="22.5" outlineLevel="1" x14ac:dyDescent="0.2">
      <c r="A429" s="160"/>
      <c r="B429" s="161"/>
      <c r="C429" s="255" t="s">
        <v>464</v>
      </c>
      <c r="D429" s="256"/>
      <c r="E429" s="256"/>
      <c r="F429" s="256"/>
      <c r="G429" s="256"/>
      <c r="H429" s="163"/>
      <c r="I429" s="163"/>
      <c r="J429" s="163"/>
      <c r="K429" s="163"/>
      <c r="L429" s="163"/>
      <c r="M429" s="163"/>
      <c r="N429" s="163"/>
      <c r="O429" s="163"/>
      <c r="P429" s="163"/>
      <c r="Q429" s="163"/>
      <c r="R429" s="163"/>
      <c r="S429" s="163"/>
      <c r="T429" s="163"/>
      <c r="U429" s="163"/>
      <c r="V429" s="163"/>
      <c r="W429" s="163"/>
      <c r="X429" s="163"/>
      <c r="Y429" s="153"/>
      <c r="Z429" s="153"/>
      <c r="AA429" s="153"/>
      <c r="AB429" s="153"/>
      <c r="AC429" s="153"/>
      <c r="AD429" s="153"/>
      <c r="AE429" s="153"/>
      <c r="AF429" s="153"/>
      <c r="AG429" s="153" t="s">
        <v>150</v>
      </c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82" t="str">
        <f>C429</f>
        <v>Izolace izolačními trubicemi z kamenné vlny, nehořlavé, tř. reakce na oheň A2-s1), povrchová úprava z hliníkové folie se samolepící páskou, např. ROCKWOOL 800 tl. 30 mm nebo rovnocenný</v>
      </c>
      <c r="BB429" s="153"/>
      <c r="BC429" s="153"/>
      <c r="BD429" s="153"/>
      <c r="BE429" s="153"/>
      <c r="BF429" s="153"/>
      <c r="BG429" s="153"/>
      <c r="BH429" s="153"/>
    </row>
    <row r="430" spans="1:60" outlineLevel="1" x14ac:dyDescent="0.2">
      <c r="A430" s="160"/>
      <c r="B430" s="161"/>
      <c r="C430" s="253"/>
      <c r="D430" s="254"/>
      <c r="E430" s="254"/>
      <c r="F430" s="254"/>
      <c r="G430" s="254"/>
      <c r="H430" s="163"/>
      <c r="I430" s="163"/>
      <c r="J430" s="163"/>
      <c r="K430" s="163"/>
      <c r="L430" s="163"/>
      <c r="M430" s="163"/>
      <c r="N430" s="163"/>
      <c r="O430" s="163"/>
      <c r="P430" s="163"/>
      <c r="Q430" s="163"/>
      <c r="R430" s="163"/>
      <c r="S430" s="163"/>
      <c r="T430" s="163"/>
      <c r="U430" s="163"/>
      <c r="V430" s="163"/>
      <c r="W430" s="163"/>
      <c r="X430" s="163"/>
      <c r="Y430" s="153"/>
      <c r="Z430" s="153"/>
      <c r="AA430" s="153"/>
      <c r="AB430" s="153"/>
      <c r="AC430" s="153"/>
      <c r="AD430" s="153"/>
      <c r="AE430" s="153"/>
      <c r="AF430" s="153"/>
      <c r="AG430" s="153" t="s">
        <v>116</v>
      </c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ht="22.5" outlineLevel="1" x14ac:dyDescent="0.2">
      <c r="A431" s="175">
        <v>165</v>
      </c>
      <c r="B431" s="176" t="s">
        <v>465</v>
      </c>
      <c r="C431" s="186" t="s">
        <v>466</v>
      </c>
      <c r="D431" s="177" t="s">
        <v>162</v>
      </c>
      <c r="E431" s="178">
        <v>95</v>
      </c>
      <c r="F431" s="179"/>
      <c r="G431" s="180">
        <f>ROUND(E431*F431,2)</f>
        <v>0</v>
      </c>
      <c r="H431" s="179"/>
      <c r="I431" s="180">
        <f>ROUND(E431*H431,2)</f>
        <v>0</v>
      </c>
      <c r="J431" s="179"/>
      <c r="K431" s="180">
        <f>ROUND(E431*J431,2)</f>
        <v>0</v>
      </c>
      <c r="L431" s="180">
        <v>21</v>
      </c>
      <c r="M431" s="180">
        <f>G431*(1+L431/100)</f>
        <v>0</v>
      </c>
      <c r="N431" s="180">
        <v>2.9E-4</v>
      </c>
      <c r="O431" s="180">
        <f>ROUND(E431*N431,2)</f>
        <v>0.03</v>
      </c>
      <c r="P431" s="180">
        <v>0</v>
      </c>
      <c r="Q431" s="180">
        <f>ROUND(E431*P431,2)</f>
        <v>0</v>
      </c>
      <c r="R431" s="180"/>
      <c r="S431" s="180" t="s">
        <v>195</v>
      </c>
      <c r="T431" s="181" t="s">
        <v>196</v>
      </c>
      <c r="U431" s="163">
        <v>0</v>
      </c>
      <c r="V431" s="163">
        <f>ROUND(E431*U431,2)</f>
        <v>0</v>
      </c>
      <c r="W431" s="163"/>
      <c r="X431" s="163" t="s">
        <v>112</v>
      </c>
      <c r="Y431" s="153"/>
      <c r="Z431" s="153"/>
      <c r="AA431" s="153"/>
      <c r="AB431" s="153"/>
      <c r="AC431" s="153"/>
      <c r="AD431" s="153"/>
      <c r="AE431" s="153"/>
      <c r="AF431" s="153"/>
      <c r="AG431" s="153" t="s">
        <v>113</v>
      </c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</row>
    <row r="432" spans="1:60" ht="22.5" outlineLevel="1" x14ac:dyDescent="0.2">
      <c r="A432" s="160"/>
      <c r="B432" s="161"/>
      <c r="C432" s="255" t="s">
        <v>464</v>
      </c>
      <c r="D432" s="256"/>
      <c r="E432" s="256"/>
      <c r="F432" s="256"/>
      <c r="G432" s="256"/>
      <c r="H432" s="163"/>
      <c r="I432" s="163"/>
      <c r="J432" s="163"/>
      <c r="K432" s="163"/>
      <c r="L432" s="163"/>
      <c r="M432" s="163"/>
      <c r="N432" s="163"/>
      <c r="O432" s="163"/>
      <c r="P432" s="163"/>
      <c r="Q432" s="163"/>
      <c r="R432" s="163"/>
      <c r="S432" s="163"/>
      <c r="T432" s="163"/>
      <c r="U432" s="163"/>
      <c r="V432" s="163"/>
      <c r="W432" s="163"/>
      <c r="X432" s="163"/>
      <c r="Y432" s="153"/>
      <c r="Z432" s="153"/>
      <c r="AA432" s="153"/>
      <c r="AB432" s="153"/>
      <c r="AC432" s="153"/>
      <c r="AD432" s="153"/>
      <c r="AE432" s="153"/>
      <c r="AF432" s="153"/>
      <c r="AG432" s="153" t="s">
        <v>150</v>
      </c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82" t="str">
        <f>C432</f>
        <v>Izolace izolačními trubicemi z kamenné vlny, nehořlavé, tř. reakce na oheň A2-s1), povrchová úprava z hliníkové folie se samolepící páskou, např. ROCKWOOL 800 tl. 30 mm nebo rovnocenný</v>
      </c>
      <c r="BB432" s="153"/>
      <c r="BC432" s="153"/>
      <c r="BD432" s="153"/>
      <c r="BE432" s="153"/>
      <c r="BF432" s="153"/>
      <c r="BG432" s="153"/>
      <c r="BH432" s="153"/>
    </row>
    <row r="433" spans="1:60" outlineLevel="1" x14ac:dyDescent="0.2">
      <c r="A433" s="160"/>
      <c r="B433" s="161"/>
      <c r="C433" s="253"/>
      <c r="D433" s="254"/>
      <c r="E433" s="254"/>
      <c r="F433" s="254"/>
      <c r="G433" s="254"/>
      <c r="H433" s="163"/>
      <c r="I433" s="163"/>
      <c r="J433" s="163"/>
      <c r="K433" s="163"/>
      <c r="L433" s="163"/>
      <c r="M433" s="163"/>
      <c r="N433" s="163"/>
      <c r="O433" s="163"/>
      <c r="P433" s="163"/>
      <c r="Q433" s="163"/>
      <c r="R433" s="163"/>
      <c r="S433" s="163"/>
      <c r="T433" s="163"/>
      <c r="U433" s="163"/>
      <c r="V433" s="163"/>
      <c r="W433" s="163"/>
      <c r="X433" s="163"/>
      <c r="Y433" s="153"/>
      <c r="Z433" s="153"/>
      <c r="AA433" s="153"/>
      <c r="AB433" s="153"/>
      <c r="AC433" s="153"/>
      <c r="AD433" s="153"/>
      <c r="AE433" s="153"/>
      <c r="AF433" s="153"/>
      <c r="AG433" s="153" t="s">
        <v>116</v>
      </c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</row>
    <row r="434" spans="1:60" ht="22.5" outlineLevel="1" x14ac:dyDescent="0.2">
      <c r="A434" s="175">
        <v>166</v>
      </c>
      <c r="B434" s="176" t="s">
        <v>467</v>
      </c>
      <c r="C434" s="186" t="s">
        <v>468</v>
      </c>
      <c r="D434" s="177" t="s">
        <v>162</v>
      </c>
      <c r="E434" s="178">
        <v>281</v>
      </c>
      <c r="F434" s="179"/>
      <c r="G434" s="180">
        <f>ROUND(E434*F434,2)</f>
        <v>0</v>
      </c>
      <c r="H434" s="179"/>
      <c r="I434" s="180">
        <f>ROUND(E434*H434,2)</f>
        <v>0</v>
      </c>
      <c r="J434" s="179"/>
      <c r="K434" s="180">
        <f>ROUND(E434*J434,2)</f>
        <v>0</v>
      </c>
      <c r="L434" s="180">
        <v>21</v>
      </c>
      <c r="M434" s="180">
        <f>G434*(1+L434/100)</f>
        <v>0</v>
      </c>
      <c r="N434" s="180">
        <v>2.9E-4</v>
      </c>
      <c r="O434" s="180">
        <f>ROUND(E434*N434,2)</f>
        <v>0.08</v>
      </c>
      <c r="P434" s="180">
        <v>0</v>
      </c>
      <c r="Q434" s="180">
        <f>ROUND(E434*P434,2)</f>
        <v>0</v>
      </c>
      <c r="R434" s="180"/>
      <c r="S434" s="180" t="s">
        <v>195</v>
      </c>
      <c r="T434" s="181" t="s">
        <v>196</v>
      </c>
      <c r="U434" s="163">
        <v>0</v>
      </c>
      <c r="V434" s="163">
        <f>ROUND(E434*U434,2)</f>
        <v>0</v>
      </c>
      <c r="W434" s="163"/>
      <c r="X434" s="163" t="s">
        <v>112</v>
      </c>
      <c r="Y434" s="153"/>
      <c r="Z434" s="153"/>
      <c r="AA434" s="153"/>
      <c r="AB434" s="153"/>
      <c r="AC434" s="153"/>
      <c r="AD434" s="153"/>
      <c r="AE434" s="153"/>
      <c r="AF434" s="153"/>
      <c r="AG434" s="153" t="s">
        <v>113</v>
      </c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</row>
    <row r="435" spans="1:60" ht="22.5" outlineLevel="1" x14ac:dyDescent="0.2">
      <c r="A435" s="160"/>
      <c r="B435" s="161"/>
      <c r="C435" s="255" t="s">
        <v>464</v>
      </c>
      <c r="D435" s="256"/>
      <c r="E435" s="256"/>
      <c r="F435" s="256"/>
      <c r="G435" s="256"/>
      <c r="H435" s="163"/>
      <c r="I435" s="163"/>
      <c r="J435" s="163"/>
      <c r="K435" s="163"/>
      <c r="L435" s="163"/>
      <c r="M435" s="163"/>
      <c r="N435" s="163"/>
      <c r="O435" s="163"/>
      <c r="P435" s="163"/>
      <c r="Q435" s="163"/>
      <c r="R435" s="163"/>
      <c r="S435" s="163"/>
      <c r="T435" s="163"/>
      <c r="U435" s="163"/>
      <c r="V435" s="163"/>
      <c r="W435" s="163"/>
      <c r="X435" s="163"/>
      <c r="Y435" s="153"/>
      <c r="Z435" s="153"/>
      <c r="AA435" s="153"/>
      <c r="AB435" s="153"/>
      <c r="AC435" s="153"/>
      <c r="AD435" s="153"/>
      <c r="AE435" s="153"/>
      <c r="AF435" s="153"/>
      <c r="AG435" s="153" t="s">
        <v>150</v>
      </c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82" t="str">
        <f>C435</f>
        <v>Izolace izolačními trubicemi z kamenné vlny, nehořlavé, tř. reakce na oheň A2-s1), povrchová úprava z hliníkové folie se samolepící páskou, např. ROCKWOOL 800 tl. 30 mm nebo rovnocenný</v>
      </c>
      <c r="BB435" s="153"/>
      <c r="BC435" s="153"/>
      <c r="BD435" s="153"/>
      <c r="BE435" s="153"/>
      <c r="BF435" s="153"/>
      <c r="BG435" s="153"/>
      <c r="BH435" s="153"/>
    </row>
    <row r="436" spans="1:60" outlineLevel="1" x14ac:dyDescent="0.2">
      <c r="A436" s="160"/>
      <c r="B436" s="161"/>
      <c r="C436" s="253"/>
      <c r="D436" s="254"/>
      <c r="E436" s="254"/>
      <c r="F436" s="254"/>
      <c r="G436" s="254"/>
      <c r="H436" s="163"/>
      <c r="I436" s="163"/>
      <c r="J436" s="163"/>
      <c r="K436" s="163"/>
      <c r="L436" s="163"/>
      <c r="M436" s="163"/>
      <c r="N436" s="163"/>
      <c r="O436" s="163"/>
      <c r="P436" s="163"/>
      <c r="Q436" s="163"/>
      <c r="R436" s="163"/>
      <c r="S436" s="163"/>
      <c r="T436" s="163"/>
      <c r="U436" s="163"/>
      <c r="V436" s="163"/>
      <c r="W436" s="163"/>
      <c r="X436" s="163"/>
      <c r="Y436" s="153"/>
      <c r="Z436" s="153"/>
      <c r="AA436" s="153"/>
      <c r="AB436" s="153"/>
      <c r="AC436" s="153"/>
      <c r="AD436" s="153"/>
      <c r="AE436" s="153"/>
      <c r="AF436" s="153"/>
      <c r="AG436" s="153" t="s">
        <v>116</v>
      </c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ht="22.5" outlineLevel="1" x14ac:dyDescent="0.2">
      <c r="A437" s="175">
        <v>167</v>
      </c>
      <c r="B437" s="176" t="s">
        <v>469</v>
      </c>
      <c r="C437" s="186" t="s">
        <v>470</v>
      </c>
      <c r="D437" s="177" t="s">
        <v>162</v>
      </c>
      <c r="E437" s="178">
        <v>252</v>
      </c>
      <c r="F437" s="179"/>
      <c r="G437" s="180">
        <f>ROUND(E437*F437,2)</f>
        <v>0</v>
      </c>
      <c r="H437" s="179"/>
      <c r="I437" s="180">
        <f>ROUND(E437*H437,2)</f>
        <v>0</v>
      </c>
      <c r="J437" s="179"/>
      <c r="K437" s="180">
        <f>ROUND(E437*J437,2)</f>
        <v>0</v>
      </c>
      <c r="L437" s="180">
        <v>21</v>
      </c>
      <c r="M437" s="180">
        <f>G437*(1+L437/100)</f>
        <v>0</v>
      </c>
      <c r="N437" s="180">
        <v>2.9E-4</v>
      </c>
      <c r="O437" s="180">
        <f>ROUND(E437*N437,2)</f>
        <v>7.0000000000000007E-2</v>
      </c>
      <c r="P437" s="180">
        <v>0</v>
      </c>
      <c r="Q437" s="180">
        <f>ROUND(E437*P437,2)</f>
        <v>0</v>
      </c>
      <c r="R437" s="180"/>
      <c r="S437" s="180" t="s">
        <v>195</v>
      </c>
      <c r="T437" s="181" t="s">
        <v>196</v>
      </c>
      <c r="U437" s="163">
        <v>0</v>
      </c>
      <c r="V437" s="163">
        <f>ROUND(E437*U437,2)</f>
        <v>0</v>
      </c>
      <c r="W437" s="163"/>
      <c r="X437" s="163" t="s">
        <v>112</v>
      </c>
      <c r="Y437" s="153"/>
      <c r="Z437" s="153"/>
      <c r="AA437" s="153"/>
      <c r="AB437" s="153"/>
      <c r="AC437" s="153"/>
      <c r="AD437" s="153"/>
      <c r="AE437" s="153"/>
      <c r="AF437" s="153"/>
      <c r="AG437" s="153" t="s">
        <v>113</v>
      </c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</row>
    <row r="438" spans="1:60" ht="22.5" outlineLevel="1" x14ac:dyDescent="0.2">
      <c r="A438" s="160"/>
      <c r="B438" s="161"/>
      <c r="C438" s="255" t="s">
        <v>464</v>
      </c>
      <c r="D438" s="256"/>
      <c r="E438" s="256"/>
      <c r="F438" s="256"/>
      <c r="G438" s="256"/>
      <c r="H438" s="163"/>
      <c r="I438" s="163"/>
      <c r="J438" s="163"/>
      <c r="K438" s="163"/>
      <c r="L438" s="163"/>
      <c r="M438" s="163"/>
      <c r="N438" s="163"/>
      <c r="O438" s="163"/>
      <c r="P438" s="163"/>
      <c r="Q438" s="163"/>
      <c r="R438" s="163"/>
      <c r="S438" s="163"/>
      <c r="T438" s="163"/>
      <c r="U438" s="163"/>
      <c r="V438" s="163"/>
      <c r="W438" s="163"/>
      <c r="X438" s="163"/>
      <c r="Y438" s="153"/>
      <c r="Z438" s="153"/>
      <c r="AA438" s="153"/>
      <c r="AB438" s="153"/>
      <c r="AC438" s="153"/>
      <c r="AD438" s="153"/>
      <c r="AE438" s="153"/>
      <c r="AF438" s="153"/>
      <c r="AG438" s="153" t="s">
        <v>150</v>
      </c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82" t="str">
        <f>C438</f>
        <v>Izolace izolačními trubicemi z kamenné vlny, nehořlavé, tř. reakce na oheň A2-s1), povrchová úprava z hliníkové folie se samolepící páskou, např. ROCKWOOL 800 tl. 30 mm nebo rovnocenný</v>
      </c>
      <c r="BB438" s="153"/>
      <c r="BC438" s="153"/>
      <c r="BD438" s="153"/>
      <c r="BE438" s="153"/>
      <c r="BF438" s="153"/>
      <c r="BG438" s="153"/>
      <c r="BH438" s="153"/>
    </row>
    <row r="439" spans="1:60" outlineLevel="1" x14ac:dyDescent="0.2">
      <c r="A439" s="160"/>
      <c r="B439" s="161"/>
      <c r="C439" s="253"/>
      <c r="D439" s="254"/>
      <c r="E439" s="254"/>
      <c r="F439" s="254"/>
      <c r="G439" s="254"/>
      <c r="H439" s="163"/>
      <c r="I439" s="163"/>
      <c r="J439" s="163"/>
      <c r="K439" s="163"/>
      <c r="L439" s="163"/>
      <c r="M439" s="163"/>
      <c r="N439" s="163"/>
      <c r="O439" s="163"/>
      <c r="P439" s="163"/>
      <c r="Q439" s="163"/>
      <c r="R439" s="163"/>
      <c r="S439" s="163"/>
      <c r="T439" s="163"/>
      <c r="U439" s="163"/>
      <c r="V439" s="163"/>
      <c r="W439" s="163"/>
      <c r="X439" s="163"/>
      <c r="Y439" s="153"/>
      <c r="Z439" s="153"/>
      <c r="AA439" s="153"/>
      <c r="AB439" s="153"/>
      <c r="AC439" s="153"/>
      <c r="AD439" s="153"/>
      <c r="AE439" s="153"/>
      <c r="AF439" s="153"/>
      <c r="AG439" s="153" t="s">
        <v>116</v>
      </c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</row>
    <row r="440" spans="1:60" ht="22.5" outlineLevel="1" x14ac:dyDescent="0.2">
      <c r="A440" s="175">
        <v>168</v>
      </c>
      <c r="B440" s="176" t="s">
        <v>471</v>
      </c>
      <c r="C440" s="186" t="s">
        <v>472</v>
      </c>
      <c r="D440" s="177" t="s">
        <v>162</v>
      </c>
      <c r="E440" s="178">
        <v>41</v>
      </c>
      <c r="F440" s="179"/>
      <c r="G440" s="180">
        <f>ROUND(E440*F440,2)</f>
        <v>0</v>
      </c>
      <c r="H440" s="179"/>
      <c r="I440" s="180">
        <f>ROUND(E440*H440,2)</f>
        <v>0</v>
      </c>
      <c r="J440" s="179"/>
      <c r="K440" s="180">
        <f>ROUND(E440*J440,2)</f>
        <v>0</v>
      </c>
      <c r="L440" s="180">
        <v>21</v>
      </c>
      <c r="M440" s="180">
        <f>G440*(1+L440/100)</f>
        <v>0</v>
      </c>
      <c r="N440" s="180">
        <v>2.9E-4</v>
      </c>
      <c r="O440" s="180">
        <f>ROUND(E440*N440,2)</f>
        <v>0.01</v>
      </c>
      <c r="P440" s="180">
        <v>0</v>
      </c>
      <c r="Q440" s="180">
        <f>ROUND(E440*P440,2)</f>
        <v>0</v>
      </c>
      <c r="R440" s="180"/>
      <c r="S440" s="180" t="s">
        <v>195</v>
      </c>
      <c r="T440" s="181" t="s">
        <v>196</v>
      </c>
      <c r="U440" s="163">
        <v>0</v>
      </c>
      <c r="V440" s="163">
        <f>ROUND(E440*U440,2)</f>
        <v>0</v>
      </c>
      <c r="W440" s="163"/>
      <c r="X440" s="163" t="s">
        <v>112</v>
      </c>
      <c r="Y440" s="153"/>
      <c r="Z440" s="153"/>
      <c r="AA440" s="153"/>
      <c r="AB440" s="153"/>
      <c r="AC440" s="153"/>
      <c r="AD440" s="153"/>
      <c r="AE440" s="153"/>
      <c r="AF440" s="153"/>
      <c r="AG440" s="153" t="s">
        <v>113</v>
      </c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ht="22.5" outlineLevel="1" x14ac:dyDescent="0.2">
      <c r="A441" s="160"/>
      <c r="B441" s="161"/>
      <c r="C441" s="255" t="s">
        <v>464</v>
      </c>
      <c r="D441" s="256"/>
      <c r="E441" s="256"/>
      <c r="F441" s="256"/>
      <c r="G441" s="256"/>
      <c r="H441" s="163"/>
      <c r="I441" s="163"/>
      <c r="J441" s="163"/>
      <c r="K441" s="163"/>
      <c r="L441" s="163"/>
      <c r="M441" s="163"/>
      <c r="N441" s="163"/>
      <c r="O441" s="163"/>
      <c r="P441" s="163"/>
      <c r="Q441" s="163"/>
      <c r="R441" s="163"/>
      <c r="S441" s="163"/>
      <c r="T441" s="163"/>
      <c r="U441" s="163"/>
      <c r="V441" s="163"/>
      <c r="W441" s="163"/>
      <c r="X441" s="163"/>
      <c r="Y441" s="153"/>
      <c r="Z441" s="153"/>
      <c r="AA441" s="153"/>
      <c r="AB441" s="153"/>
      <c r="AC441" s="153"/>
      <c r="AD441" s="153"/>
      <c r="AE441" s="153"/>
      <c r="AF441" s="153"/>
      <c r="AG441" s="153" t="s">
        <v>150</v>
      </c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82" t="str">
        <f>C441</f>
        <v>Izolace izolačními trubicemi z kamenné vlny, nehořlavé, tř. reakce na oheň A2-s1), povrchová úprava z hliníkové folie se samolepící páskou, např. ROCKWOOL 800 tl. 30 mm nebo rovnocenný</v>
      </c>
      <c r="BB441" s="153"/>
      <c r="BC441" s="153"/>
      <c r="BD441" s="153"/>
      <c r="BE441" s="153"/>
      <c r="BF441" s="153"/>
      <c r="BG441" s="153"/>
      <c r="BH441" s="153"/>
    </row>
    <row r="442" spans="1:60" outlineLevel="1" x14ac:dyDescent="0.2">
      <c r="A442" s="160"/>
      <c r="B442" s="161"/>
      <c r="C442" s="253"/>
      <c r="D442" s="254"/>
      <c r="E442" s="254"/>
      <c r="F442" s="254"/>
      <c r="G442" s="254"/>
      <c r="H442" s="163"/>
      <c r="I442" s="163"/>
      <c r="J442" s="163"/>
      <c r="K442" s="163"/>
      <c r="L442" s="163"/>
      <c r="M442" s="163"/>
      <c r="N442" s="163"/>
      <c r="O442" s="163"/>
      <c r="P442" s="163"/>
      <c r="Q442" s="163"/>
      <c r="R442" s="163"/>
      <c r="S442" s="163"/>
      <c r="T442" s="163"/>
      <c r="U442" s="163"/>
      <c r="V442" s="163"/>
      <c r="W442" s="163"/>
      <c r="X442" s="163"/>
      <c r="Y442" s="153"/>
      <c r="Z442" s="153"/>
      <c r="AA442" s="153"/>
      <c r="AB442" s="153"/>
      <c r="AC442" s="153"/>
      <c r="AD442" s="153"/>
      <c r="AE442" s="153"/>
      <c r="AF442" s="153"/>
      <c r="AG442" s="153" t="s">
        <v>116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ht="22.5" outlineLevel="1" x14ac:dyDescent="0.2">
      <c r="A443" s="175">
        <v>169</v>
      </c>
      <c r="B443" s="176" t="s">
        <v>473</v>
      </c>
      <c r="C443" s="186" t="s">
        <v>474</v>
      </c>
      <c r="D443" s="177" t="s">
        <v>162</v>
      </c>
      <c r="E443" s="178">
        <v>162</v>
      </c>
      <c r="F443" s="179"/>
      <c r="G443" s="180">
        <f>ROUND(E443*F443,2)</f>
        <v>0</v>
      </c>
      <c r="H443" s="179"/>
      <c r="I443" s="180">
        <f>ROUND(E443*H443,2)</f>
        <v>0</v>
      </c>
      <c r="J443" s="179"/>
      <c r="K443" s="180">
        <f>ROUND(E443*J443,2)</f>
        <v>0</v>
      </c>
      <c r="L443" s="180">
        <v>21</v>
      </c>
      <c r="M443" s="180">
        <f>G443*(1+L443/100)</f>
        <v>0</v>
      </c>
      <c r="N443" s="180">
        <v>2.9E-4</v>
      </c>
      <c r="O443" s="180">
        <f>ROUND(E443*N443,2)</f>
        <v>0.05</v>
      </c>
      <c r="P443" s="180">
        <v>0</v>
      </c>
      <c r="Q443" s="180">
        <f>ROUND(E443*P443,2)</f>
        <v>0</v>
      </c>
      <c r="R443" s="180"/>
      <c r="S443" s="180" t="s">
        <v>195</v>
      </c>
      <c r="T443" s="181" t="s">
        <v>196</v>
      </c>
      <c r="U443" s="163">
        <v>0</v>
      </c>
      <c r="V443" s="163">
        <f>ROUND(E443*U443,2)</f>
        <v>0</v>
      </c>
      <c r="W443" s="163"/>
      <c r="X443" s="163" t="s">
        <v>112</v>
      </c>
      <c r="Y443" s="153"/>
      <c r="Z443" s="153"/>
      <c r="AA443" s="153"/>
      <c r="AB443" s="153"/>
      <c r="AC443" s="153"/>
      <c r="AD443" s="153"/>
      <c r="AE443" s="153"/>
      <c r="AF443" s="153"/>
      <c r="AG443" s="153" t="s">
        <v>113</v>
      </c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ht="22.5" outlineLevel="1" x14ac:dyDescent="0.2">
      <c r="A444" s="160"/>
      <c r="B444" s="161"/>
      <c r="C444" s="255" t="s">
        <v>464</v>
      </c>
      <c r="D444" s="256"/>
      <c r="E444" s="256"/>
      <c r="F444" s="256"/>
      <c r="G444" s="256"/>
      <c r="H444" s="163"/>
      <c r="I444" s="163"/>
      <c r="J444" s="163"/>
      <c r="K444" s="163"/>
      <c r="L444" s="163"/>
      <c r="M444" s="163"/>
      <c r="N444" s="163"/>
      <c r="O444" s="163"/>
      <c r="P444" s="163"/>
      <c r="Q444" s="163"/>
      <c r="R444" s="163"/>
      <c r="S444" s="163"/>
      <c r="T444" s="163"/>
      <c r="U444" s="163"/>
      <c r="V444" s="163"/>
      <c r="W444" s="163"/>
      <c r="X444" s="163"/>
      <c r="Y444" s="153"/>
      <c r="Z444" s="153"/>
      <c r="AA444" s="153"/>
      <c r="AB444" s="153"/>
      <c r="AC444" s="153"/>
      <c r="AD444" s="153"/>
      <c r="AE444" s="153"/>
      <c r="AF444" s="153"/>
      <c r="AG444" s="153" t="s">
        <v>150</v>
      </c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82" t="str">
        <f>C444</f>
        <v>Izolace izolačními trubicemi z kamenné vlny, nehořlavé, tř. reakce na oheň A2-s1), povrchová úprava z hliníkové folie se samolepící páskou, např. ROCKWOOL 800 tl. 30 mm nebo rovnocenný</v>
      </c>
      <c r="BB444" s="153"/>
      <c r="BC444" s="153"/>
      <c r="BD444" s="153"/>
      <c r="BE444" s="153"/>
      <c r="BF444" s="153"/>
      <c r="BG444" s="153"/>
      <c r="BH444" s="153"/>
    </row>
    <row r="445" spans="1:60" outlineLevel="1" x14ac:dyDescent="0.2">
      <c r="A445" s="160"/>
      <c r="B445" s="161"/>
      <c r="C445" s="253"/>
      <c r="D445" s="254"/>
      <c r="E445" s="254"/>
      <c r="F445" s="254"/>
      <c r="G445" s="254"/>
      <c r="H445" s="163"/>
      <c r="I445" s="163"/>
      <c r="J445" s="163"/>
      <c r="K445" s="163"/>
      <c r="L445" s="163"/>
      <c r="M445" s="163"/>
      <c r="N445" s="163"/>
      <c r="O445" s="163"/>
      <c r="P445" s="163"/>
      <c r="Q445" s="163"/>
      <c r="R445" s="163"/>
      <c r="S445" s="163"/>
      <c r="T445" s="163"/>
      <c r="U445" s="163"/>
      <c r="V445" s="163"/>
      <c r="W445" s="163"/>
      <c r="X445" s="163"/>
      <c r="Y445" s="153"/>
      <c r="Z445" s="153"/>
      <c r="AA445" s="153"/>
      <c r="AB445" s="153"/>
      <c r="AC445" s="153"/>
      <c r="AD445" s="153"/>
      <c r="AE445" s="153"/>
      <c r="AF445" s="153"/>
      <c r="AG445" s="153" t="s">
        <v>116</v>
      </c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ht="22.5" outlineLevel="1" x14ac:dyDescent="0.2">
      <c r="A446" s="175">
        <v>170</v>
      </c>
      <c r="B446" s="176" t="s">
        <v>475</v>
      </c>
      <c r="C446" s="186" t="s">
        <v>476</v>
      </c>
      <c r="D446" s="177" t="s">
        <v>162</v>
      </c>
      <c r="E446" s="178">
        <v>48</v>
      </c>
      <c r="F446" s="179"/>
      <c r="G446" s="180">
        <f>ROUND(E446*F446,2)</f>
        <v>0</v>
      </c>
      <c r="H446" s="179"/>
      <c r="I446" s="180">
        <f>ROUND(E446*H446,2)</f>
        <v>0</v>
      </c>
      <c r="J446" s="179"/>
      <c r="K446" s="180">
        <f>ROUND(E446*J446,2)</f>
        <v>0</v>
      </c>
      <c r="L446" s="180">
        <v>21</v>
      </c>
      <c r="M446" s="180">
        <f>G446*(1+L446/100)</f>
        <v>0</v>
      </c>
      <c r="N446" s="180">
        <v>2.9E-4</v>
      </c>
      <c r="O446" s="180">
        <f>ROUND(E446*N446,2)</f>
        <v>0.01</v>
      </c>
      <c r="P446" s="180">
        <v>0</v>
      </c>
      <c r="Q446" s="180">
        <f>ROUND(E446*P446,2)</f>
        <v>0</v>
      </c>
      <c r="R446" s="180"/>
      <c r="S446" s="180" t="s">
        <v>195</v>
      </c>
      <c r="T446" s="181" t="s">
        <v>196</v>
      </c>
      <c r="U446" s="163">
        <v>0</v>
      </c>
      <c r="V446" s="163">
        <f>ROUND(E446*U446,2)</f>
        <v>0</v>
      </c>
      <c r="W446" s="163"/>
      <c r="X446" s="163" t="s">
        <v>112</v>
      </c>
      <c r="Y446" s="153"/>
      <c r="Z446" s="153"/>
      <c r="AA446" s="153"/>
      <c r="AB446" s="153"/>
      <c r="AC446" s="153"/>
      <c r="AD446" s="153"/>
      <c r="AE446" s="153"/>
      <c r="AF446" s="153"/>
      <c r="AG446" s="153" t="s">
        <v>113</v>
      </c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</row>
    <row r="447" spans="1:60" ht="22.5" outlineLevel="1" x14ac:dyDescent="0.2">
      <c r="A447" s="160"/>
      <c r="B447" s="161"/>
      <c r="C447" s="255" t="s">
        <v>464</v>
      </c>
      <c r="D447" s="256"/>
      <c r="E447" s="256"/>
      <c r="F447" s="256"/>
      <c r="G447" s="256"/>
      <c r="H447" s="163"/>
      <c r="I447" s="163"/>
      <c r="J447" s="163"/>
      <c r="K447" s="163"/>
      <c r="L447" s="163"/>
      <c r="M447" s="163"/>
      <c r="N447" s="163"/>
      <c r="O447" s="163"/>
      <c r="P447" s="163"/>
      <c r="Q447" s="163"/>
      <c r="R447" s="163"/>
      <c r="S447" s="163"/>
      <c r="T447" s="163"/>
      <c r="U447" s="163"/>
      <c r="V447" s="163"/>
      <c r="W447" s="163"/>
      <c r="X447" s="163"/>
      <c r="Y447" s="153"/>
      <c r="Z447" s="153"/>
      <c r="AA447" s="153"/>
      <c r="AB447" s="153"/>
      <c r="AC447" s="153"/>
      <c r="AD447" s="153"/>
      <c r="AE447" s="153"/>
      <c r="AF447" s="153"/>
      <c r="AG447" s="153" t="s">
        <v>150</v>
      </c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82" t="str">
        <f>C447</f>
        <v>Izolace izolačními trubicemi z kamenné vlny, nehořlavé, tř. reakce na oheň A2-s1), povrchová úprava z hliníkové folie se samolepící páskou, např. ROCKWOOL 800 tl. 30 mm nebo rovnocenný</v>
      </c>
      <c r="BB447" s="153"/>
      <c r="BC447" s="153"/>
      <c r="BD447" s="153"/>
      <c r="BE447" s="153"/>
      <c r="BF447" s="153"/>
      <c r="BG447" s="153"/>
      <c r="BH447" s="153"/>
    </row>
    <row r="448" spans="1:60" outlineLevel="1" x14ac:dyDescent="0.2">
      <c r="A448" s="160"/>
      <c r="B448" s="161"/>
      <c r="C448" s="253"/>
      <c r="D448" s="254"/>
      <c r="E448" s="254"/>
      <c r="F448" s="254"/>
      <c r="G448" s="254"/>
      <c r="H448" s="163"/>
      <c r="I448" s="163"/>
      <c r="J448" s="163"/>
      <c r="K448" s="163"/>
      <c r="L448" s="163"/>
      <c r="M448" s="163"/>
      <c r="N448" s="163"/>
      <c r="O448" s="163"/>
      <c r="P448" s="163"/>
      <c r="Q448" s="163"/>
      <c r="R448" s="163"/>
      <c r="S448" s="163"/>
      <c r="T448" s="163"/>
      <c r="U448" s="163"/>
      <c r="V448" s="163"/>
      <c r="W448" s="163"/>
      <c r="X448" s="163"/>
      <c r="Y448" s="153"/>
      <c r="Z448" s="153"/>
      <c r="AA448" s="153"/>
      <c r="AB448" s="153"/>
      <c r="AC448" s="153"/>
      <c r="AD448" s="153"/>
      <c r="AE448" s="153"/>
      <c r="AF448" s="153"/>
      <c r="AG448" s="153" t="s">
        <v>116</v>
      </c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</row>
    <row r="449" spans="1:60" ht="22.5" outlineLevel="1" x14ac:dyDescent="0.2">
      <c r="A449" s="175">
        <v>171</v>
      </c>
      <c r="B449" s="176" t="s">
        <v>477</v>
      </c>
      <c r="C449" s="186" t="s">
        <v>478</v>
      </c>
      <c r="D449" s="177" t="s">
        <v>229</v>
      </c>
      <c r="E449" s="178">
        <v>1</v>
      </c>
      <c r="F449" s="179"/>
      <c r="G449" s="180">
        <f>ROUND(E449*F449,2)</f>
        <v>0</v>
      </c>
      <c r="H449" s="179"/>
      <c r="I449" s="180">
        <f>ROUND(E449*H449,2)</f>
        <v>0</v>
      </c>
      <c r="J449" s="179"/>
      <c r="K449" s="180">
        <f>ROUND(E449*J449,2)</f>
        <v>0</v>
      </c>
      <c r="L449" s="180">
        <v>21</v>
      </c>
      <c r="M449" s="180">
        <f>G449*(1+L449/100)</f>
        <v>0</v>
      </c>
      <c r="N449" s="180">
        <v>0</v>
      </c>
      <c r="O449" s="180">
        <f>ROUND(E449*N449,2)</f>
        <v>0</v>
      </c>
      <c r="P449" s="180">
        <v>0</v>
      </c>
      <c r="Q449" s="180">
        <f>ROUND(E449*P449,2)</f>
        <v>0</v>
      </c>
      <c r="R449" s="180"/>
      <c r="S449" s="180" t="s">
        <v>195</v>
      </c>
      <c r="T449" s="181" t="s">
        <v>196</v>
      </c>
      <c r="U449" s="163">
        <v>0</v>
      </c>
      <c r="V449" s="163">
        <f>ROUND(E449*U449,2)</f>
        <v>0</v>
      </c>
      <c r="W449" s="163"/>
      <c r="X449" s="163" t="s">
        <v>112</v>
      </c>
      <c r="Y449" s="153"/>
      <c r="Z449" s="153"/>
      <c r="AA449" s="153"/>
      <c r="AB449" s="153"/>
      <c r="AC449" s="153"/>
      <c r="AD449" s="153"/>
      <c r="AE449" s="153"/>
      <c r="AF449" s="153"/>
      <c r="AG449" s="153" t="s">
        <v>113</v>
      </c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outlineLevel="1" x14ac:dyDescent="0.2">
      <c r="A450" s="160"/>
      <c r="B450" s="161"/>
      <c r="C450" s="249"/>
      <c r="D450" s="250"/>
      <c r="E450" s="250"/>
      <c r="F450" s="250"/>
      <c r="G450" s="250"/>
      <c r="H450" s="163"/>
      <c r="I450" s="163"/>
      <c r="J450" s="163"/>
      <c r="K450" s="163"/>
      <c r="L450" s="163"/>
      <c r="M450" s="163"/>
      <c r="N450" s="163"/>
      <c r="O450" s="163"/>
      <c r="P450" s="163"/>
      <c r="Q450" s="163"/>
      <c r="R450" s="163"/>
      <c r="S450" s="163"/>
      <c r="T450" s="163"/>
      <c r="U450" s="163"/>
      <c r="V450" s="163"/>
      <c r="W450" s="163"/>
      <c r="X450" s="163"/>
      <c r="Y450" s="153"/>
      <c r="Z450" s="153"/>
      <c r="AA450" s="153"/>
      <c r="AB450" s="153"/>
      <c r="AC450" s="153"/>
      <c r="AD450" s="153"/>
      <c r="AE450" s="153"/>
      <c r="AF450" s="153"/>
      <c r="AG450" s="153" t="s">
        <v>116</v>
      </c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</row>
    <row r="451" spans="1:60" ht="22.5" outlineLevel="1" x14ac:dyDescent="0.2">
      <c r="A451" s="175">
        <v>172</v>
      </c>
      <c r="B451" s="176" t="s">
        <v>479</v>
      </c>
      <c r="C451" s="186" t="s">
        <v>480</v>
      </c>
      <c r="D451" s="177" t="s">
        <v>229</v>
      </c>
      <c r="E451" s="178">
        <v>30</v>
      </c>
      <c r="F451" s="179"/>
      <c r="G451" s="180">
        <f>ROUND(E451*F451,2)</f>
        <v>0</v>
      </c>
      <c r="H451" s="179"/>
      <c r="I451" s="180">
        <f>ROUND(E451*H451,2)</f>
        <v>0</v>
      </c>
      <c r="J451" s="179"/>
      <c r="K451" s="180">
        <f>ROUND(E451*J451,2)</f>
        <v>0</v>
      </c>
      <c r="L451" s="180">
        <v>21</v>
      </c>
      <c r="M451" s="180">
        <f>G451*(1+L451/100)</f>
        <v>0</v>
      </c>
      <c r="N451" s="180">
        <v>0</v>
      </c>
      <c r="O451" s="180">
        <f>ROUND(E451*N451,2)</f>
        <v>0</v>
      </c>
      <c r="P451" s="180">
        <v>0</v>
      </c>
      <c r="Q451" s="180">
        <f>ROUND(E451*P451,2)</f>
        <v>0</v>
      </c>
      <c r="R451" s="180"/>
      <c r="S451" s="180" t="s">
        <v>195</v>
      </c>
      <c r="T451" s="181" t="s">
        <v>196</v>
      </c>
      <c r="U451" s="163">
        <v>0</v>
      </c>
      <c r="V451" s="163">
        <f>ROUND(E451*U451,2)</f>
        <v>0</v>
      </c>
      <c r="W451" s="163"/>
      <c r="X451" s="163" t="s">
        <v>112</v>
      </c>
      <c r="Y451" s="153"/>
      <c r="Z451" s="153"/>
      <c r="AA451" s="153"/>
      <c r="AB451" s="153"/>
      <c r="AC451" s="153"/>
      <c r="AD451" s="153"/>
      <c r="AE451" s="153"/>
      <c r="AF451" s="153"/>
      <c r="AG451" s="153" t="s">
        <v>113</v>
      </c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outlineLevel="1" x14ac:dyDescent="0.2">
      <c r="A452" s="160"/>
      <c r="B452" s="161"/>
      <c r="C452" s="249"/>
      <c r="D452" s="250"/>
      <c r="E452" s="250"/>
      <c r="F452" s="250"/>
      <c r="G452" s="250"/>
      <c r="H452" s="163"/>
      <c r="I452" s="163"/>
      <c r="J452" s="163"/>
      <c r="K452" s="163"/>
      <c r="L452" s="163"/>
      <c r="M452" s="163"/>
      <c r="N452" s="163"/>
      <c r="O452" s="163"/>
      <c r="P452" s="163"/>
      <c r="Q452" s="163"/>
      <c r="R452" s="163"/>
      <c r="S452" s="163"/>
      <c r="T452" s="163"/>
      <c r="U452" s="163"/>
      <c r="V452" s="163"/>
      <c r="W452" s="163"/>
      <c r="X452" s="163"/>
      <c r="Y452" s="153"/>
      <c r="Z452" s="153"/>
      <c r="AA452" s="153"/>
      <c r="AB452" s="153"/>
      <c r="AC452" s="153"/>
      <c r="AD452" s="153"/>
      <c r="AE452" s="153"/>
      <c r="AF452" s="153"/>
      <c r="AG452" s="153" t="s">
        <v>116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ht="22.5" outlineLevel="1" x14ac:dyDescent="0.2">
      <c r="A453" s="175">
        <v>173</v>
      </c>
      <c r="B453" s="176" t="s">
        <v>481</v>
      </c>
      <c r="C453" s="186" t="s">
        <v>482</v>
      </c>
      <c r="D453" s="177" t="s">
        <v>229</v>
      </c>
      <c r="E453" s="178">
        <v>15</v>
      </c>
      <c r="F453" s="179"/>
      <c r="G453" s="180">
        <f>ROUND(E453*F453,2)</f>
        <v>0</v>
      </c>
      <c r="H453" s="179"/>
      <c r="I453" s="180">
        <f>ROUND(E453*H453,2)</f>
        <v>0</v>
      </c>
      <c r="J453" s="179"/>
      <c r="K453" s="180">
        <f>ROUND(E453*J453,2)</f>
        <v>0</v>
      </c>
      <c r="L453" s="180">
        <v>21</v>
      </c>
      <c r="M453" s="180">
        <f>G453*(1+L453/100)</f>
        <v>0</v>
      </c>
      <c r="N453" s="180">
        <v>0</v>
      </c>
      <c r="O453" s="180">
        <f>ROUND(E453*N453,2)</f>
        <v>0</v>
      </c>
      <c r="P453" s="180">
        <v>0</v>
      </c>
      <c r="Q453" s="180">
        <f>ROUND(E453*P453,2)</f>
        <v>0</v>
      </c>
      <c r="R453" s="180"/>
      <c r="S453" s="180" t="s">
        <v>195</v>
      </c>
      <c r="T453" s="181" t="s">
        <v>196</v>
      </c>
      <c r="U453" s="163">
        <v>0</v>
      </c>
      <c r="V453" s="163">
        <f>ROUND(E453*U453,2)</f>
        <v>0</v>
      </c>
      <c r="W453" s="163"/>
      <c r="X453" s="163" t="s">
        <v>112</v>
      </c>
      <c r="Y453" s="153"/>
      <c r="Z453" s="153"/>
      <c r="AA453" s="153"/>
      <c r="AB453" s="153"/>
      <c r="AC453" s="153"/>
      <c r="AD453" s="153"/>
      <c r="AE453" s="153"/>
      <c r="AF453" s="153"/>
      <c r="AG453" s="153" t="s">
        <v>113</v>
      </c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outlineLevel="1" x14ac:dyDescent="0.2">
      <c r="A454" s="160"/>
      <c r="B454" s="161"/>
      <c r="C454" s="249"/>
      <c r="D454" s="250"/>
      <c r="E454" s="250"/>
      <c r="F454" s="250"/>
      <c r="G454" s="250"/>
      <c r="H454" s="163"/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  <c r="T454" s="163"/>
      <c r="U454" s="163"/>
      <c r="V454" s="163"/>
      <c r="W454" s="163"/>
      <c r="X454" s="163"/>
      <c r="Y454" s="153"/>
      <c r="Z454" s="153"/>
      <c r="AA454" s="153"/>
      <c r="AB454" s="153"/>
      <c r="AC454" s="153"/>
      <c r="AD454" s="153"/>
      <c r="AE454" s="153"/>
      <c r="AF454" s="153"/>
      <c r="AG454" s="153" t="s">
        <v>116</v>
      </c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ht="22.5" outlineLevel="1" x14ac:dyDescent="0.2">
      <c r="A455" s="175">
        <v>174</v>
      </c>
      <c r="B455" s="176" t="s">
        <v>483</v>
      </c>
      <c r="C455" s="186" t="s">
        <v>484</v>
      </c>
      <c r="D455" s="177" t="s">
        <v>229</v>
      </c>
      <c r="E455" s="178">
        <v>11</v>
      </c>
      <c r="F455" s="179"/>
      <c r="G455" s="180">
        <f>ROUND(E455*F455,2)</f>
        <v>0</v>
      </c>
      <c r="H455" s="179"/>
      <c r="I455" s="180">
        <f>ROUND(E455*H455,2)</f>
        <v>0</v>
      </c>
      <c r="J455" s="179"/>
      <c r="K455" s="180">
        <f>ROUND(E455*J455,2)</f>
        <v>0</v>
      </c>
      <c r="L455" s="180">
        <v>21</v>
      </c>
      <c r="M455" s="180">
        <f>G455*(1+L455/100)</f>
        <v>0</v>
      </c>
      <c r="N455" s="180">
        <v>0</v>
      </c>
      <c r="O455" s="180">
        <f>ROUND(E455*N455,2)</f>
        <v>0</v>
      </c>
      <c r="P455" s="180">
        <v>0</v>
      </c>
      <c r="Q455" s="180">
        <f>ROUND(E455*P455,2)</f>
        <v>0</v>
      </c>
      <c r="R455" s="180"/>
      <c r="S455" s="180" t="s">
        <v>195</v>
      </c>
      <c r="T455" s="181" t="s">
        <v>196</v>
      </c>
      <c r="U455" s="163">
        <v>0</v>
      </c>
      <c r="V455" s="163">
        <f>ROUND(E455*U455,2)</f>
        <v>0</v>
      </c>
      <c r="W455" s="163"/>
      <c r="X455" s="163" t="s">
        <v>112</v>
      </c>
      <c r="Y455" s="153"/>
      <c r="Z455" s="153"/>
      <c r="AA455" s="153"/>
      <c r="AB455" s="153"/>
      <c r="AC455" s="153"/>
      <c r="AD455" s="153"/>
      <c r="AE455" s="153"/>
      <c r="AF455" s="153"/>
      <c r="AG455" s="153" t="s">
        <v>113</v>
      </c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</row>
    <row r="456" spans="1:60" outlineLevel="1" x14ac:dyDescent="0.2">
      <c r="A456" s="160"/>
      <c r="B456" s="161"/>
      <c r="C456" s="249"/>
      <c r="D456" s="250"/>
      <c r="E456" s="250"/>
      <c r="F456" s="250"/>
      <c r="G456" s="250"/>
      <c r="H456" s="163"/>
      <c r="I456" s="163"/>
      <c r="J456" s="163"/>
      <c r="K456" s="163"/>
      <c r="L456" s="163"/>
      <c r="M456" s="163"/>
      <c r="N456" s="163"/>
      <c r="O456" s="163"/>
      <c r="P456" s="163"/>
      <c r="Q456" s="163"/>
      <c r="R456" s="163"/>
      <c r="S456" s="163"/>
      <c r="T456" s="163"/>
      <c r="U456" s="163"/>
      <c r="V456" s="163"/>
      <c r="W456" s="163"/>
      <c r="X456" s="163"/>
      <c r="Y456" s="153"/>
      <c r="Z456" s="153"/>
      <c r="AA456" s="153"/>
      <c r="AB456" s="153"/>
      <c r="AC456" s="153"/>
      <c r="AD456" s="153"/>
      <c r="AE456" s="153"/>
      <c r="AF456" s="153"/>
      <c r="AG456" s="153" t="s">
        <v>116</v>
      </c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</row>
    <row r="457" spans="1:60" ht="22.5" outlineLevel="1" x14ac:dyDescent="0.2">
      <c r="A457" s="175">
        <v>175</v>
      </c>
      <c r="B457" s="176" t="s">
        <v>485</v>
      </c>
      <c r="C457" s="186" t="s">
        <v>486</v>
      </c>
      <c r="D457" s="177" t="s">
        <v>229</v>
      </c>
      <c r="E457" s="178">
        <v>1</v>
      </c>
      <c r="F457" s="179"/>
      <c r="G457" s="180">
        <f>ROUND(E457*F457,2)</f>
        <v>0</v>
      </c>
      <c r="H457" s="179"/>
      <c r="I457" s="180">
        <f>ROUND(E457*H457,2)</f>
        <v>0</v>
      </c>
      <c r="J457" s="179"/>
      <c r="K457" s="180">
        <f>ROUND(E457*J457,2)</f>
        <v>0</v>
      </c>
      <c r="L457" s="180">
        <v>21</v>
      </c>
      <c r="M457" s="180">
        <f>G457*(1+L457/100)</f>
        <v>0</v>
      </c>
      <c r="N457" s="180">
        <v>0</v>
      </c>
      <c r="O457" s="180">
        <f>ROUND(E457*N457,2)</f>
        <v>0</v>
      </c>
      <c r="P457" s="180">
        <v>0</v>
      </c>
      <c r="Q457" s="180">
        <f>ROUND(E457*P457,2)</f>
        <v>0</v>
      </c>
      <c r="R457" s="180"/>
      <c r="S457" s="180" t="s">
        <v>195</v>
      </c>
      <c r="T457" s="181" t="s">
        <v>196</v>
      </c>
      <c r="U457" s="163">
        <v>0</v>
      </c>
      <c r="V457" s="163">
        <f>ROUND(E457*U457,2)</f>
        <v>0</v>
      </c>
      <c r="W457" s="163"/>
      <c r="X457" s="163" t="s">
        <v>112</v>
      </c>
      <c r="Y457" s="153"/>
      <c r="Z457" s="153"/>
      <c r="AA457" s="153"/>
      <c r="AB457" s="153"/>
      <c r="AC457" s="153"/>
      <c r="AD457" s="153"/>
      <c r="AE457" s="153"/>
      <c r="AF457" s="153"/>
      <c r="AG457" s="153" t="s">
        <v>113</v>
      </c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</row>
    <row r="458" spans="1:60" outlineLevel="1" x14ac:dyDescent="0.2">
      <c r="A458" s="160"/>
      <c r="B458" s="161"/>
      <c r="C458" s="249"/>
      <c r="D458" s="250"/>
      <c r="E458" s="250"/>
      <c r="F458" s="250"/>
      <c r="G458" s="250"/>
      <c r="H458" s="163"/>
      <c r="I458" s="163"/>
      <c r="J458" s="163"/>
      <c r="K458" s="163"/>
      <c r="L458" s="163"/>
      <c r="M458" s="163"/>
      <c r="N458" s="163"/>
      <c r="O458" s="163"/>
      <c r="P458" s="163"/>
      <c r="Q458" s="163"/>
      <c r="R458" s="163"/>
      <c r="S458" s="163"/>
      <c r="T458" s="163"/>
      <c r="U458" s="163"/>
      <c r="V458" s="163"/>
      <c r="W458" s="163"/>
      <c r="X458" s="163"/>
      <c r="Y458" s="153"/>
      <c r="Z458" s="153"/>
      <c r="AA458" s="153"/>
      <c r="AB458" s="153"/>
      <c r="AC458" s="153"/>
      <c r="AD458" s="153"/>
      <c r="AE458" s="153"/>
      <c r="AF458" s="153"/>
      <c r="AG458" s="153" t="s">
        <v>116</v>
      </c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</row>
    <row r="459" spans="1:60" ht="22.5" outlineLevel="1" x14ac:dyDescent="0.2">
      <c r="A459" s="175">
        <v>176</v>
      </c>
      <c r="B459" s="176" t="s">
        <v>487</v>
      </c>
      <c r="C459" s="186" t="s">
        <v>488</v>
      </c>
      <c r="D459" s="177" t="s">
        <v>229</v>
      </c>
      <c r="E459" s="178">
        <v>2</v>
      </c>
      <c r="F459" s="179"/>
      <c r="G459" s="180">
        <f>ROUND(E459*F459,2)</f>
        <v>0</v>
      </c>
      <c r="H459" s="179"/>
      <c r="I459" s="180">
        <f>ROUND(E459*H459,2)</f>
        <v>0</v>
      </c>
      <c r="J459" s="179"/>
      <c r="K459" s="180">
        <f>ROUND(E459*J459,2)</f>
        <v>0</v>
      </c>
      <c r="L459" s="180">
        <v>21</v>
      </c>
      <c r="M459" s="180">
        <f>G459*(1+L459/100)</f>
        <v>0</v>
      </c>
      <c r="N459" s="180">
        <v>0</v>
      </c>
      <c r="O459" s="180">
        <f>ROUND(E459*N459,2)</f>
        <v>0</v>
      </c>
      <c r="P459" s="180">
        <v>0</v>
      </c>
      <c r="Q459" s="180">
        <f>ROUND(E459*P459,2)</f>
        <v>0</v>
      </c>
      <c r="R459" s="180"/>
      <c r="S459" s="180" t="s">
        <v>195</v>
      </c>
      <c r="T459" s="181" t="s">
        <v>196</v>
      </c>
      <c r="U459" s="163">
        <v>0</v>
      </c>
      <c r="V459" s="163">
        <f>ROUND(E459*U459,2)</f>
        <v>0</v>
      </c>
      <c r="W459" s="163"/>
      <c r="X459" s="163" t="s">
        <v>112</v>
      </c>
      <c r="Y459" s="153"/>
      <c r="Z459" s="153"/>
      <c r="AA459" s="153"/>
      <c r="AB459" s="153"/>
      <c r="AC459" s="153"/>
      <c r="AD459" s="153"/>
      <c r="AE459" s="153"/>
      <c r="AF459" s="153"/>
      <c r="AG459" s="153" t="s">
        <v>113</v>
      </c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</row>
    <row r="460" spans="1:60" outlineLevel="1" x14ac:dyDescent="0.2">
      <c r="A460" s="160"/>
      <c r="B460" s="161"/>
      <c r="C460" s="249"/>
      <c r="D460" s="250"/>
      <c r="E460" s="250"/>
      <c r="F460" s="250"/>
      <c r="G460" s="250"/>
      <c r="H460" s="163"/>
      <c r="I460" s="163"/>
      <c r="J460" s="163"/>
      <c r="K460" s="163"/>
      <c r="L460" s="163"/>
      <c r="M460" s="163"/>
      <c r="N460" s="163"/>
      <c r="O460" s="163"/>
      <c r="P460" s="163"/>
      <c r="Q460" s="163"/>
      <c r="R460" s="163"/>
      <c r="S460" s="163"/>
      <c r="T460" s="163"/>
      <c r="U460" s="163"/>
      <c r="V460" s="163"/>
      <c r="W460" s="163"/>
      <c r="X460" s="163"/>
      <c r="Y460" s="153"/>
      <c r="Z460" s="153"/>
      <c r="AA460" s="153"/>
      <c r="AB460" s="153"/>
      <c r="AC460" s="153"/>
      <c r="AD460" s="153"/>
      <c r="AE460" s="153"/>
      <c r="AF460" s="153"/>
      <c r="AG460" s="153" t="s">
        <v>116</v>
      </c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</row>
    <row r="461" spans="1:60" ht="22.5" outlineLevel="1" x14ac:dyDescent="0.2">
      <c r="A461" s="175">
        <v>177</v>
      </c>
      <c r="B461" s="176" t="s">
        <v>489</v>
      </c>
      <c r="C461" s="186" t="s">
        <v>490</v>
      </c>
      <c r="D461" s="177" t="s">
        <v>229</v>
      </c>
      <c r="E461" s="178">
        <v>2</v>
      </c>
      <c r="F461" s="179"/>
      <c r="G461" s="180">
        <f>ROUND(E461*F461,2)</f>
        <v>0</v>
      </c>
      <c r="H461" s="179"/>
      <c r="I461" s="180">
        <f>ROUND(E461*H461,2)</f>
        <v>0</v>
      </c>
      <c r="J461" s="179"/>
      <c r="K461" s="180">
        <f>ROUND(E461*J461,2)</f>
        <v>0</v>
      </c>
      <c r="L461" s="180">
        <v>21</v>
      </c>
      <c r="M461" s="180">
        <f>G461*(1+L461/100)</f>
        <v>0</v>
      </c>
      <c r="N461" s="180">
        <v>0</v>
      </c>
      <c r="O461" s="180">
        <f>ROUND(E461*N461,2)</f>
        <v>0</v>
      </c>
      <c r="P461" s="180">
        <v>0</v>
      </c>
      <c r="Q461" s="180">
        <f>ROUND(E461*P461,2)</f>
        <v>0</v>
      </c>
      <c r="R461" s="180"/>
      <c r="S461" s="180" t="s">
        <v>195</v>
      </c>
      <c r="T461" s="181" t="s">
        <v>196</v>
      </c>
      <c r="U461" s="163">
        <v>0</v>
      </c>
      <c r="V461" s="163">
        <f>ROUND(E461*U461,2)</f>
        <v>0</v>
      </c>
      <c r="W461" s="163"/>
      <c r="X461" s="163" t="s">
        <v>112</v>
      </c>
      <c r="Y461" s="153"/>
      <c r="Z461" s="153"/>
      <c r="AA461" s="153"/>
      <c r="AB461" s="153"/>
      <c r="AC461" s="153"/>
      <c r="AD461" s="153"/>
      <c r="AE461" s="153"/>
      <c r="AF461" s="153"/>
      <c r="AG461" s="153" t="s">
        <v>113</v>
      </c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</row>
    <row r="462" spans="1:60" outlineLevel="1" x14ac:dyDescent="0.2">
      <c r="A462" s="160"/>
      <c r="B462" s="161"/>
      <c r="C462" s="249"/>
      <c r="D462" s="250"/>
      <c r="E462" s="250"/>
      <c r="F462" s="250"/>
      <c r="G462" s="250"/>
      <c r="H462" s="163"/>
      <c r="I462" s="163"/>
      <c r="J462" s="163"/>
      <c r="K462" s="163"/>
      <c r="L462" s="163"/>
      <c r="M462" s="163"/>
      <c r="N462" s="163"/>
      <c r="O462" s="163"/>
      <c r="P462" s="163"/>
      <c r="Q462" s="163"/>
      <c r="R462" s="163"/>
      <c r="S462" s="163"/>
      <c r="T462" s="163"/>
      <c r="U462" s="163"/>
      <c r="V462" s="163"/>
      <c r="W462" s="163"/>
      <c r="X462" s="163"/>
      <c r="Y462" s="153"/>
      <c r="Z462" s="153"/>
      <c r="AA462" s="153"/>
      <c r="AB462" s="153"/>
      <c r="AC462" s="153"/>
      <c r="AD462" s="153"/>
      <c r="AE462" s="153"/>
      <c r="AF462" s="153"/>
      <c r="AG462" s="153" t="s">
        <v>116</v>
      </c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</row>
    <row r="463" spans="1:60" outlineLevel="1" x14ac:dyDescent="0.2">
      <c r="A463" s="175">
        <v>178</v>
      </c>
      <c r="B463" s="176" t="s">
        <v>491</v>
      </c>
      <c r="C463" s="186" t="s">
        <v>492</v>
      </c>
      <c r="D463" s="177" t="s">
        <v>229</v>
      </c>
      <c r="E463" s="178">
        <v>4</v>
      </c>
      <c r="F463" s="179"/>
      <c r="G463" s="180">
        <f>ROUND(E463*F463,2)</f>
        <v>0</v>
      </c>
      <c r="H463" s="179"/>
      <c r="I463" s="180">
        <f>ROUND(E463*H463,2)</f>
        <v>0</v>
      </c>
      <c r="J463" s="179"/>
      <c r="K463" s="180">
        <f>ROUND(E463*J463,2)</f>
        <v>0</v>
      </c>
      <c r="L463" s="180">
        <v>21</v>
      </c>
      <c r="M463" s="180">
        <f>G463*(1+L463/100)</f>
        <v>0</v>
      </c>
      <c r="N463" s="180">
        <v>0</v>
      </c>
      <c r="O463" s="180">
        <f>ROUND(E463*N463,2)</f>
        <v>0</v>
      </c>
      <c r="P463" s="180">
        <v>0</v>
      </c>
      <c r="Q463" s="180">
        <f>ROUND(E463*P463,2)</f>
        <v>0</v>
      </c>
      <c r="R463" s="180"/>
      <c r="S463" s="180" t="s">
        <v>195</v>
      </c>
      <c r="T463" s="181" t="s">
        <v>196</v>
      </c>
      <c r="U463" s="163">
        <v>0</v>
      </c>
      <c r="V463" s="163">
        <f>ROUND(E463*U463,2)</f>
        <v>0</v>
      </c>
      <c r="W463" s="163"/>
      <c r="X463" s="163" t="s">
        <v>112</v>
      </c>
      <c r="Y463" s="153"/>
      <c r="Z463" s="153"/>
      <c r="AA463" s="153"/>
      <c r="AB463" s="153"/>
      <c r="AC463" s="153"/>
      <c r="AD463" s="153"/>
      <c r="AE463" s="153"/>
      <c r="AF463" s="153"/>
      <c r="AG463" s="153" t="s">
        <v>113</v>
      </c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</row>
    <row r="464" spans="1:60" outlineLevel="1" x14ac:dyDescent="0.2">
      <c r="A464" s="160"/>
      <c r="B464" s="161"/>
      <c r="C464" s="249"/>
      <c r="D464" s="250"/>
      <c r="E464" s="250"/>
      <c r="F464" s="250"/>
      <c r="G464" s="250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3"/>
      <c r="X464" s="163"/>
      <c r="Y464" s="153"/>
      <c r="Z464" s="153"/>
      <c r="AA464" s="153"/>
      <c r="AB464" s="153"/>
      <c r="AC464" s="153"/>
      <c r="AD464" s="153"/>
      <c r="AE464" s="153"/>
      <c r="AF464" s="153"/>
      <c r="AG464" s="153" t="s">
        <v>116</v>
      </c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</row>
    <row r="465" spans="1:60" ht="22.5" outlineLevel="1" x14ac:dyDescent="0.2">
      <c r="A465" s="175">
        <v>179</v>
      </c>
      <c r="B465" s="176" t="s">
        <v>493</v>
      </c>
      <c r="C465" s="186" t="s">
        <v>494</v>
      </c>
      <c r="D465" s="177" t="s">
        <v>229</v>
      </c>
      <c r="E465" s="178">
        <v>1</v>
      </c>
      <c r="F465" s="179"/>
      <c r="G465" s="180">
        <f>ROUND(E465*F465,2)</f>
        <v>0</v>
      </c>
      <c r="H465" s="179"/>
      <c r="I465" s="180">
        <f>ROUND(E465*H465,2)</f>
        <v>0</v>
      </c>
      <c r="J465" s="179"/>
      <c r="K465" s="180">
        <f>ROUND(E465*J465,2)</f>
        <v>0</v>
      </c>
      <c r="L465" s="180">
        <v>21</v>
      </c>
      <c r="M465" s="180">
        <f>G465*(1+L465/100)</f>
        <v>0</v>
      </c>
      <c r="N465" s="180">
        <v>0</v>
      </c>
      <c r="O465" s="180">
        <f>ROUND(E465*N465,2)</f>
        <v>0</v>
      </c>
      <c r="P465" s="180">
        <v>0</v>
      </c>
      <c r="Q465" s="180">
        <f>ROUND(E465*P465,2)</f>
        <v>0</v>
      </c>
      <c r="R465" s="180"/>
      <c r="S465" s="180" t="s">
        <v>195</v>
      </c>
      <c r="T465" s="181" t="s">
        <v>196</v>
      </c>
      <c r="U465" s="163">
        <v>0</v>
      </c>
      <c r="V465" s="163">
        <f>ROUND(E465*U465,2)</f>
        <v>0</v>
      </c>
      <c r="W465" s="163"/>
      <c r="X465" s="163" t="s">
        <v>112</v>
      </c>
      <c r="Y465" s="153"/>
      <c r="Z465" s="153"/>
      <c r="AA465" s="153"/>
      <c r="AB465" s="153"/>
      <c r="AC465" s="153"/>
      <c r="AD465" s="153"/>
      <c r="AE465" s="153"/>
      <c r="AF465" s="153"/>
      <c r="AG465" s="153" t="s">
        <v>113</v>
      </c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</row>
    <row r="466" spans="1:60" outlineLevel="1" x14ac:dyDescent="0.2">
      <c r="A466" s="160"/>
      <c r="B466" s="161"/>
      <c r="C466" s="249"/>
      <c r="D466" s="250"/>
      <c r="E466" s="250"/>
      <c r="F466" s="250"/>
      <c r="G466" s="250"/>
      <c r="H466" s="163"/>
      <c r="I466" s="163"/>
      <c r="J466" s="163"/>
      <c r="K466" s="163"/>
      <c r="L466" s="163"/>
      <c r="M466" s="163"/>
      <c r="N466" s="163"/>
      <c r="O466" s="163"/>
      <c r="P466" s="163"/>
      <c r="Q466" s="163"/>
      <c r="R466" s="163"/>
      <c r="S466" s="163"/>
      <c r="T466" s="163"/>
      <c r="U466" s="163"/>
      <c r="V466" s="163"/>
      <c r="W466" s="163"/>
      <c r="X466" s="163"/>
      <c r="Y466" s="153"/>
      <c r="Z466" s="153"/>
      <c r="AA466" s="153"/>
      <c r="AB466" s="153"/>
      <c r="AC466" s="153"/>
      <c r="AD466" s="153"/>
      <c r="AE466" s="153"/>
      <c r="AF466" s="153"/>
      <c r="AG466" s="153" t="s">
        <v>116</v>
      </c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</row>
    <row r="467" spans="1:60" ht="22.5" outlineLevel="1" x14ac:dyDescent="0.2">
      <c r="A467" s="175">
        <v>180</v>
      </c>
      <c r="B467" s="176" t="s">
        <v>495</v>
      </c>
      <c r="C467" s="186" t="s">
        <v>496</v>
      </c>
      <c r="D467" s="177" t="s">
        <v>229</v>
      </c>
      <c r="E467" s="178">
        <v>1</v>
      </c>
      <c r="F467" s="179"/>
      <c r="G467" s="180">
        <f>ROUND(E467*F467,2)</f>
        <v>0</v>
      </c>
      <c r="H467" s="179"/>
      <c r="I467" s="180">
        <f>ROUND(E467*H467,2)</f>
        <v>0</v>
      </c>
      <c r="J467" s="179"/>
      <c r="K467" s="180">
        <f>ROUND(E467*J467,2)</f>
        <v>0</v>
      </c>
      <c r="L467" s="180">
        <v>21</v>
      </c>
      <c r="M467" s="180">
        <f>G467*(1+L467/100)</f>
        <v>0</v>
      </c>
      <c r="N467" s="180">
        <v>0</v>
      </c>
      <c r="O467" s="180">
        <f>ROUND(E467*N467,2)</f>
        <v>0</v>
      </c>
      <c r="P467" s="180">
        <v>0</v>
      </c>
      <c r="Q467" s="180">
        <f>ROUND(E467*P467,2)</f>
        <v>0</v>
      </c>
      <c r="R467" s="180"/>
      <c r="S467" s="180" t="s">
        <v>195</v>
      </c>
      <c r="T467" s="181" t="s">
        <v>196</v>
      </c>
      <c r="U467" s="163">
        <v>0</v>
      </c>
      <c r="V467" s="163">
        <f>ROUND(E467*U467,2)</f>
        <v>0</v>
      </c>
      <c r="W467" s="163"/>
      <c r="X467" s="163" t="s">
        <v>112</v>
      </c>
      <c r="Y467" s="153"/>
      <c r="Z467" s="153"/>
      <c r="AA467" s="153"/>
      <c r="AB467" s="153"/>
      <c r="AC467" s="153"/>
      <c r="AD467" s="153"/>
      <c r="AE467" s="153"/>
      <c r="AF467" s="153"/>
      <c r="AG467" s="153" t="s">
        <v>113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</row>
    <row r="468" spans="1:60" outlineLevel="1" x14ac:dyDescent="0.2">
      <c r="A468" s="160"/>
      <c r="B468" s="161"/>
      <c r="C468" s="249"/>
      <c r="D468" s="250"/>
      <c r="E468" s="250"/>
      <c r="F468" s="250"/>
      <c r="G468" s="250"/>
      <c r="H468" s="163"/>
      <c r="I468" s="163"/>
      <c r="J468" s="163"/>
      <c r="K468" s="163"/>
      <c r="L468" s="163"/>
      <c r="M468" s="163"/>
      <c r="N468" s="163"/>
      <c r="O468" s="163"/>
      <c r="P468" s="163"/>
      <c r="Q468" s="163"/>
      <c r="R468" s="163"/>
      <c r="S468" s="163"/>
      <c r="T468" s="163"/>
      <c r="U468" s="163"/>
      <c r="V468" s="163"/>
      <c r="W468" s="163"/>
      <c r="X468" s="163"/>
      <c r="Y468" s="153"/>
      <c r="Z468" s="153"/>
      <c r="AA468" s="153"/>
      <c r="AB468" s="153"/>
      <c r="AC468" s="153"/>
      <c r="AD468" s="153"/>
      <c r="AE468" s="153"/>
      <c r="AF468" s="153"/>
      <c r="AG468" s="153" t="s">
        <v>116</v>
      </c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</row>
    <row r="469" spans="1:60" ht="22.5" outlineLevel="1" x14ac:dyDescent="0.2">
      <c r="A469" s="175">
        <v>181</v>
      </c>
      <c r="B469" s="176" t="s">
        <v>497</v>
      </c>
      <c r="C469" s="186" t="s">
        <v>498</v>
      </c>
      <c r="D469" s="177" t="s">
        <v>229</v>
      </c>
      <c r="E469" s="178">
        <v>1</v>
      </c>
      <c r="F469" s="179"/>
      <c r="G469" s="180">
        <f>ROUND(E469*F469,2)</f>
        <v>0</v>
      </c>
      <c r="H469" s="179"/>
      <c r="I469" s="180">
        <f>ROUND(E469*H469,2)</f>
        <v>0</v>
      </c>
      <c r="J469" s="179"/>
      <c r="K469" s="180">
        <f>ROUND(E469*J469,2)</f>
        <v>0</v>
      </c>
      <c r="L469" s="180">
        <v>21</v>
      </c>
      <c r="M469" s="180">
        <f>G469*(1+L469/100)</f>
        <v>0</v>
      </c>
      <c r="N469" s="180">
        <v>0</v>
      </c>
      <c r="O469" s="180">
        <f>ROUND(E469*N469,2)</f>
        <v>0</v>
      </c>
      <c r="P469" s="180">
        <v>0</v>
      </c>
      <c r="Q469" s="180">
        <f>ROUND(E469*P469,2)</f>
        <v>0</v>
      </c>
      <c r="R469" s="180"/>
      <c r="S469" s="180" t="s">
        <v>195</v>
      </c>
      <c r="T469" s="181" t="s">
        <v>196</v>
      </c>
      <c r="U469" s="163">
        <v>0</v>
      </c>
      <c r="V469" s="163">
        <f>ROUND(E469*U469,2)</f>
        <v>0</v>
      </c>
      <c r="W469" s="163"/>
      <c r="X469" s="163" t="s">
        <v>112</v>
      </c>
      <c r="Y469" s="153"/>
      <c r="Z469" s="153"/>
      <c r="AA469" s="153"/>
      <c r="AB469" s="153"/>
      <c r="AC469" s="153"/>
      <c r="AD469" s="153"/>
      <c r="AE469" s="153"/>
      <c r="AF469" s="153"/>
      <c r="AG469" s="153" t="s">
        <v>113</v>
      </c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</row>
    <row r="470" spans="1:60" outlineLevel="1" x14ac:dyDescent="0.2">
      <c r="A470" s="160"/>
      <c r="B470" s="161"/>
      <c r="C470" s="249"/>
      <c r="D470" s="250"/>
      <c r="E470" s="250"/>
      <c r="F470" s="250"/>
      <c r="G470" s="250"/>
      <c r="H470" s="163"/>
      <c r="I470" s="163"/>
      <c r="J470" s="163"/>
      <c r="K470" s="163"/>
      <c r="L470" s="163"/>
      <c r="M470" s="163"/>
      <c r="N470" s="163"/>
      <c r="O470" s="163"/>
      <c r="P470" s="163"/>
      <c r="Q470" s="163"/>
      <c r="R470" s="163"/>
      <c r="S470" s="163"/>
      <c r="T470" s="163"/>
      <c r="U470" s="163"/>
      <c r="V470" s="163"/>
      <c r="W470" s="163"/>
      <c r="X470" s="163"/>
      <c r="Y470" s="153"/>
      <c r="Z470" s="153"/>
      <c r="AA470" s="153"/>
      <c r="AB470" s="153"/>
      <c r="AC470" s="153"/>
      <c r="AD470" s="153"/>
      <c r="AE470" s="153"/>
      <c r="AF470" s="153"/>
      <c r="AG470" s="153" t="s">
        <v>116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</row>
    <row r="471" spans="1:60" ht="22.5" outlineLevel="1" x14ac:dyDescent="0.2">
      <c r="A471" s="175">
        <v>182</v>
      </c>
      <c r="B471" s="176" t="s">
        <v>499</v>
      </c>
      <c r="C471" s="186" t="s">
        <v>500</v>
      </c>
      <c r="D471" s="177" t="s">
        <v>229</v>
      </c>
      <c r="E471" s="178">
        <v>10</v>
      </c>
      <c r="F471" s="179"/>
      <c r="G471" s="180">
        <f>ROUND(E471*F471,2)</f>
        <v>0</v>
      </c>
      <c r="H471" s="179"/>
      <c r="I471" s="180">
        <f>ROUND(E471*H471,2)</f>
        <v>0</v>
      </c>
      <c r="J471" s="179"/>
      <c r="K471" s="180">
        <f>ROUND(E471*J471,2)</f>
        <v>0</v>
      </c>
      <c r="L471" s="180">
        <v>21</v>
      </c>
      <c r="M471" s="180">
        <f>G471*(1+L471/100)</f>
        <v>0</v>
      </c>
      <c r="N471" s="180">
        <v>0</v>
      </c>
      <c r="O471" s="180">
        <f>ROUND(E471*N471,2)</f>
        <v>0</v>
      </c>
      <c r="P471" s="180">
        <v>0</v>
      </c>
      <c r="Q471" s="180">
        <f>ROUND(E471*P471,2)</f>
        <v>0</v>
      </c>
      <c r="R471" s="180"/>
      <c r="S471" s="180" t="s">
        <v>195</v>
      </c>
      <c r="T471" s="181" t="s">
        <v>196</v>
      </c>
      <c r="U471" s="163">
        <v>0</v>
      </c>
      <c r="V471" s="163">
        <f>ROUND(E471*U471,2)</f>
        <v>0</v>
      </c>
      <c r="W471" s="163"/>
      <c r="X471" s="163" t="s">
        <v>112</v>
      </c>
      <c r="Y471" s="153"/>
      <c r="Z471" s="153"/>
      <c r="AA471" s="153"/>
      <c r="AB471" s="153"/>
      <c r="AC471" s="153"/>
      <c r="AD471" s="153"/>
      <c r="AE471" s="153"/>
      <c r="AF471" s="153"/>
      <c r="AG471" s="153" t="s">
        <v>113</v>
      </c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</row>
    <row r="472" spans="1:60" outlineLevel="1" x14ac:dyDescent="0.2">
      <c r="A472" s="160"/>
      <c r="B472" s="161"/>
      <c r="C472" s="249"/>
      <c r="D472" s="250"/>
      <c r="E472" s="250"/>
      <c r="F472" s="250"/>
      <c r="G472" s="250"/>
      <c r="H472" s="163"/>
      <c r="I472" s="163"/>
      <c r="J472" s="163"/>
      <c r="K472" s="163"/>
      <c r="L472" s="163"/>
      <c r="M472" s="163"/>
      <c r="N472" s="163"/>
      <c r="O472" s="163"/>
      <c r="P472" s="163"/>
      <c r="Q472" s="163"/>
      <c r="R472" s="163"/>
      <c r="S472" s="163"/>
      <c r="T472" s="163"/>
      <c r="U472" s="163"/>
      <c r="V472" s="163"/>
      <c r="W472" s="163"/>
      <c r="X472" s="163"/>
      <c r="Y472" s="153"/>
      <c r="Z472" s="153"/>
      <c r="AA472" s="153"/>
      <c r="AB472" s="153"/>
      <c r="AC472" s="153"/>
      <c r="AD472" s="153"/>
      <c r="AE472" s="153"/>
      <c r="AF472" s="153"/>
      <c r="AG472" s="153" t="s">
        <v>116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</row>
    <row r="473" spans="1:60" ht="22.5" outlineLevel="1" x14ac:dyDescent="0.2">
      <c r="A473" s="175">
        <v>183</v>
      </c>
      <c r="B473" s="176" t="s">
        <v>501</v>
      </c>
      <c r="C473" s="186" t="s">
        <v>502</v>
      </c>
      <c r="D473" s="177" t="s">
        <v>229</v>
      </c>
      <c r="E473" s="178">
        <v>1</v>
      </c>
      <c r="F473" s="179"/>
      <c r="G473" s="180">
        <f>ROUND(E473*F473,2)</f>
        <v>0</v>
      </c>
      <c r="H473" s="179"/>
      <c r="I473" s="180">
        <f>ROUND(E473*H473,2)</f>
        <v>0</v>
      </c>
      <c r="J473" s="179"/>
      <c r="K473" s="180">
        <f>ROUND(E473*J473,2)</f>
        <v>0</v>
      </c>
      <c r="L473" s="180">
        <v>21</v>
      </c>
      <c r="M473" s="180">
        <f>G473*(1+L473/100)</f>
        <v>0</v>
      </c>
      <c r="N473" s="180">
        <v>0</v>
      </c>
      <c r="O473" s="180">
        <f>ROUND(E473*N473,2)</f>
        <v>0</v>
      </c>
      <c r="P473" s="180">
        <v>0</v>
      </c>
      <c r="Q473" s="180">
        <f>ROUND(E473*P473,2)</f>
        <v>0</v>
      </c>
      <c r="R473" s="180"/>
      <c r="S473" s="180" t="s">
        <v>195</v>
      </c>
      <c r="T473" s="181" t="s">
        <v>196</v>
      </c>
      <c r="U473" s="163">
        <v>0</v>
      </c>
      <c r="V473" s="163">
        <f>ROUND(E473*U473,2)</f>
        <v>0</v>
      </c>
      <c r="W473" s="163"/>
      <c r="X473" s="163" t="s">
        <v>112</v>
      </c>
      <c r="Y473" s="153"/>
      <c r="Z473" s="153"/>
      <c r="AA473" s="153"/>
      <c r="AB473" s="153"/>
      <c r="AC473" s="153"/>
      <c r="AD473" s="153"/>
      <c r="AE473" s="153"/>
      <c r="AF473" s="153"/>
      <c r="AG473" s="153" t="s">
        <v>113</v>
      </c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</row>
    <row r="474" spans="1:60" outlineLevel="1" x14ac:dyDescent="0.2">
      <c r="A474" s="160"/>
      <c r="B474" s="161"/>
      <c r="C474" s="249"/>
      <c r="D474" s="250"/>
      <c r="E474" s="250"/>
      <c r="F474" s="250"/>
      <c r="G474" s="250"/>
      <c r="H474" s="163"/>
      <c r="I474" s="163"/>
      <c r="J474" s="163"/>
      <c r="K474" s="163"/>
      <c r="L474" s="163"/>
      <c r="M474" s="163"/>
      <c r="N474" s="163"/>
      <c r="O474" s="163"/>
      <c r="P474" s="163"/>
      <c r="Q474" s="163"/>
      <c r="R474" s="163"/>
      <c r="S474" s="163"/>
      <c r="T474" s="163"/>
      <c r="U474" s="163"/>
      <c r="V474" s="163"/>
      <c r="W474" s="163"/>
      <c r="X474" s="163"/>
      <c r="Y474" s="153"/>
      <c r="Z474" s="153"/>
      <c r="AA474" s="153"/>
      <c r="AB474" s="153"/>
      <c r="AC474" s="153"/>
      <c r="AD474" s="153"/>
      <c r="AE474" s="153"/>
      <c r="AF474" s="153"/>
      <c r="AG474" s="153" t="s">
        <v>116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</row>
    <row r="475" spans="1:60" ht="22.5" outlineLevel="1" x14ac:dyDescent="0.2">
      <c r="A475" s="175">
        <v>184</v>
      </c>
      <c r="B475" s="176" t="s">
        <v>503</v>
      </c>
      <c r="C475" s="186" t="s">
        <v>504</v>
      </c>
      <c r="D475" s="177" t="s">
        <v>229</v>
      </c>
      <c r="E475" s="178">
        <v>1</v>
      </c>
      <c r="F475" s="179"/>
      <c r="G475" s="180">
        <f>ROUND(E475*F475,2)</f>
        <v>0</v>
      </c>
      <c r="H475" s="179"/>
      <c r="I475" s="180">
        <f>ROUND(E475*H475,2)</f>
        <v>0</v>
      </c>
      <c r="J475" s="179"/>
      <c r="K475" s="180">
        <f>ROUND(E475*J475,2)</f>
        <v>0</v>
      </c>
      <c r="L475" s="180">
        <v>21</v>
      </c>
      <c r="M475" s="180">
        <f>G475*(1+L475/100)</f>
        <v>0</v>
      </c>
      <c r="N475" s="180">
        <v>0</v>
      </c>
      <c r="O475" s="180">
        <f>ROUND(E475*N475,2)</f>
        <v>0</v>
      </c>
      <c r="P475" s="180">
        <v>0</v>
      </c>
      <c r="Q475" s="180">
        <f>ROUND(E475*P475,2)</f>
        <v>0</v>
      </c>
      <c r="R475" s="180"/>
      <c r="S475" s="180" t="s">
        <v>195</v>
      </c>
      <c r="T475" s="181" t="s">
        <v>196</v>
      </c>
      <c r="U475" s="163">
        <v>0</v>
      </c>
      <c r="V475" s="163">
        <f>ROUND(E475*U475,2)</f>
        <v>0</v>
      </c>
      <c r="W475" s="163"/>
      <c r="X475" s="163" t="s">
        <v>112</v>
      </c>
      <c r="Y475" s="153"/>
      <c r="Z475" s="153"/>
      <c r="AA475" s="153"/>
      <c r="AB475" s="153"/>
      <c r="AC475" s="153"/>
      <c r="AD475" s="153"/>
      <c r="AE475" s="153"/>
      <c r="AF475" s="153"/>
      <c r="AG475" s="153" t="s">
        <v>113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</row>
    <row r="476" spans="1:60" outlineLevel="1" x14ac:dyDescent="0.2">
      <c r="A476" s="160"/>
      <c r="B476" s="161"/>
      <c r="C476" s="249"/>
      <c r="D476" s="250"/>
      <c r="E476" s="250"/>
      <c r="F476" s="250"/>
      <c r="G476" s="250"/>
      <c r="H476" s="163"/>
      <c r="I476" s="163"/>
      <c r="J476" s="163"/>
      <c r="K476" s="163"/>
      <c r="L476" s="163"/>
      <c r="M476" s="163"/>
      <c r="N476" s="163"/>
      <c r="O476" s="163"/>
      <c r="P476" s="163"/>
      <c r="Q476" s="163"/>
      <c r="R476" s="163"/>
      <c r="S476" s="163"/>
      <c r="T476" s="163"/>
      <c r="U476" s="163"/>
      <c r="V476" s="163"/>
      <c r="W476" s="163"/>
      <c r="X476" s="163"/>
      <c r="Y476" s="153"/>
      <c r="Z476" s="153"/>
      <c r="AA476" s="153"/>
      <c r="AB476" s="153"/>
      <c r="AC476" s="153"/>
      <c r="AD476" s="153"/>
      <c r="AE476" s="153"/>
      <c r="AF476" s="153"/>
      <c r="AG476" s="153" t="s">
        <v>116</v>
      </c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  <c r="BF476" s="153"/>
      <c r="BG476" s="153"/>
      <c r="BH476" s="153"/>
    </row>
    <row r="477" spans="1:60" ht="22.5" outlineLevel="1" x14ac:dyDescent="0.2">
      <c r="A477" s="175">
        <v>185</v>
      </c>
      <c r="B477" s="176" t="s">
        <v>505</v>
      </c>
      <c r="C477" s="186" t="s">
        <v>506</v>
      </c>
      <c r="D477" s="177" t="s">
        <v>229</v>
      </c>
      <c r="E477" s="178">
        <v>3</v>
      </c>
      <c r="F477" s="179"/>
      <c r="G477" s="180">
        <f>ROUND(E477*F477,2)</f>
        <v>0</v>
      </c>
      <c r="H477" s="179"/>
      <c r="I477" s="180">
        <f>ROUND(E477*H477,2)</f>
        <v>0</v>
      </c>
      <c r="J477" s="179"/>
      <c r="K477" s="180">
        <f>ROUND(E477*J477,2)</f>
        <v>0</v>
      </c>
      <c r="L477" s="180">
        <v>21</v>
      </c>
      <c r="M477" s="180">
        <f>G477*(1+L477/100)</f>
        <v>0</v>
      </c>
      <c r="N477" s="180">
        <v>0</v>
      </c>
      <c r="O477" s="180">
        <f>ROUND(E477*N477,2)</f>
        <v>0</v>
      </c>
      <c r="P477" s="180">
        <v>0</v>
      </c>
      <c r="Q477" s="180">
        <f>ROUND(E477*P477,2)</f>
        <v>0</v>
      </c>
      <c r="R477" s="180"/>
      <c r="S477" s="180" t="s">
        <v>195</v>
      </c>
      <c r="T477" s="181" t="s">
        <v>196</v>
      </c>
      <c r="U477" s="163">
        <v>0</v>
      </c>
      <c r="V477" s="163">
        <f>ROUND(E477*U477,2)</f>
        <v>0</v>
      </c>
      <c r="W477" s="163"/>
      <c r="X477" s="163" t="s">
        <v>112</v>
      </c>
      <c r="Y477" s="153"/>
      <c r="Z477" s="153"/>
      <c r="AA477" s="153"/>
      <c r="AB477" s="153"/>
      <c r="AC477" s="153"/>
      <c r="AD477" s="153"/>
      <c r="AE477" s="153"/>
      <c r="AF477" s="153"/>
      <c r="AG477" s="153" t="s">
        <v>113</v>
      </c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</row>
    <row r="478" spans="1:60" outlineLevel="1" x14ac:dyDescent="0.2">
      <c r="A478" s="160"/>
      <c r="B478" s="161"/>
      <c r="C478" s="249"/>
      <c r="D478" s="250"/>
      <c r="E478" s="250"/>
      <c r="F478" s="250"/>
      <c r="G478" s="250"/>
      <c r="H478" s="163"/>
      <c r="I478" s="163"/>
      <c r="J478" s="163"/>
      <c r="K478" s="163"/>
      <c r="L478" s="163"/>
      <c r="M478" s="163"/>
      <c r="N478" s="163"/>
      <c r="O478" s="163"/>
      <c r="P478" s="163"/>
      <c r="Q478" s="163"/>
      <c r="R478" s="163"/>
      <c r="S478" s="163"/>
      <c r="T478" s="163"/>
      <c r="U478" s="163"/>
      <c r="V478" s="163"/>
      <c r="W478" s="163"/>
      <c r="X478" s="163"/>
      <c r="Y478" s="153"/>
      <c r="Z478" s="153"/>
      <c r="AA478" s="153"/>
      <c r="AB478" s="153"/>
      <c r="AC478" s="153"/>
      <c r="AD478" s="153"/>
      <c r="AE478" s="153"/>
      <c r="AF478" s="153"/>
      <c r="AG478" s="153" t="s">
        <v>116</v>
      </c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</row>
    <row r="479" spans="1:60" ht="22.5" outlineLevel="1" x14ac:dyDescent="0.2">
      <c r="A479" s="175">
        <v>186</v>
      </c>
      <c r="B479" s="176" t="s">
        <v>507</v>
      </c>
      <c r="C479" s="186" t="s">
        <v>508</v>
      </c>
      <c r="D479" s="177" t="s">
        <v>229</v>
      </c>
      <c r="E479" s="178">
        <v>3</v>
      </c>
      <c r="F479" s="179"/>
      <c r="G479" s="180">
        <f>ROUND(E479*F479,2)</f>
        <v>0</v>
      </c>
      <c r="H479" s="179"/>
      <c r="I479" s="180">
        <f>ROUND(E479*H479,2)</f>
        <v>0</v>
      </c>
      <c r="J479" s="179"/>
      <c r="K479" s="180">
        <f>ROUND(E479*J479,2)</f>
        <v>0</v>
      </c>
      <c r="L479" s="180">
        <v>21</v>
      </c>
      <c r="M479" s="180">
        <f>G479*(1+L479/100)</f>
        <v>0</v>
      </c>
      <c r="N479" s="180">
        <v>0</v>
      </c>
      <c r="O479" s="180">
        <f>ROUND(E479*N479,2)</f>
        <v>0</v>
      </c>
      <c r="P479" s="180">
        <v>0</v>
      </c>
      <c r="Q479" s="180">
        <f>ROUND(E479*P479,2)</f>
        <v>0</v>
      </c>
      <c r="R479" s="180"/>
      <c r="S479" s="180" t="s">
        <v>195</v>
      </c>
      <c r="T479" s="181" t="s">
        <v>196</v>
      </c>
      <c r="U479" s="163">
        <v>0</v>
      </c>
      <c r="V479" s="163">
        <f>ROUND(E479*U479,2)</f>
        <v>0</v>
      </c>
      <c r="W479" s="163"/>
      <c r="X479" s="163" t="s">
        <v>112</v>
      </c>
      <c r="Y479" s="153"/>
      <c r="Z479" s="153"/>
      <c r="AA479" s="153"/>
      <c r="AB479" s="153"/>
      <c r="AC479" s="153"/>
      <c r="AD479" s="153"/>
      <c r="AE479" s="153"/>
      <c r="AF479" s="153"/>
      <c r="AG479" s="153" t="s">
        <v>113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</row>
    <row r="480" spans="1:60" outlineLevel="1" x14ac:dyDescent="0.2">
      <c r="A480" s="160"/>
      <c r="B480" s="161"/>
      <c r="C480" s="255" t="s">
        <v>744</v>
      </c>
      <c r="D480" s="256"/>
      <c r="E480" s="256"/>
      <c r="F480" s="256"/>
      <c r="G480" s="256"/>
      <c r="H480" s="163"/>
      <c r="I480" s="163"/>
      <c r="J480" s="163"/>
      <c r="K480" s="163"/>
      <c r="L480" s="163"/>
      <c r="M480" s="163"/>
      <c r="N480" s="163"/>
      <c r="O480" s="163"/>
      <c r="P480" s="163"/>
      <c r="Q480" s="163"/>
      <c r="R480" s="163"/>
      <c r="S480" s="163"/>
      <c r="T480" s="163"/>
      <c r="U480" s="163"/>
      <c r="V480" s="163"/>
      <c r="W480" s="163"/>
      <c r="X480" s="163"/>
      <c r="Y480" s="153"/>
      <c r="Z480" s="153"/>
      <c r="AA480" s="153"/>
      <c r="AB480" s="153"/>
      <c r="AC480" s="153"/>
      <c r="AD480" s="153"/>
      <c r="AE480" s="153"/>
      <c r="AF480" s="153"/>
      <c r="AG480" s="153" t="s">
        <v>150</v>
      </c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</row>
    <row r="481" spans="1:60" outlineLevel="1" x14ac:dyDescent="0.2">
      <c r="A481" s="160"/>
      <c r="B481" s="161"/>
      <c r="C481" s="257" t="s">
        <v>745</v>
      </c>
      <c r="D481" s="258"/>
      <c r="E481" s="258"/>
      <c r="F481" s="258"/>
      <c r="G481" s="258"/>
      <c r="H481" s="163"/>
      <c r="I481" s="163"/>
      <c r="J481" s="163"/>
      <c r="K481" s="163"/>
      <c r="L481" s="163"/>
      <c r="M481" s="163"/>
      <c r="N481" s="163"/>
      <c r="O481" s="163"/>
      <c r="P481" s="163"/>
      <c r="Q481" s="163"/>
      <c r="R481" s="163"/>
      <c r="S481" s="163"/>
      <c r="T481" s="163"/>
      <c r="U481" s="163"/>
      <c r="V481" s="163"/>
      <c r="W481" s="163"/>
      <c r="X481" s="163"/>
      <c r="Y481" s="153"/>
      <c r="Z481" s="153"/>
      <c r="AA481" s="153"/>
      <c r="AB481" s="153"/>
      <c r="AC481" s="153"/>
      <c r="AD481" s="153"/>
      <c r="AE481" s="153"/>
      <c r="AF481" s="153"/>
      <c r="AG481" s="153" t="s">
        <v>150</v>
      </c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</row>
    <row r="482" spans="1:60" outlineLevel="1" x14ac:dyDescent="0.2">
      <c r="A482" s="160"/>
      <c r="B482" s="161"/>
      <c r="C482" s="257" t="s">
        <v>509</v>
      </c>
      <c r="D482" s="258"/>
      <c r="E482" s="258"/>
      <c r="F482" s="258"/>
      <c r="G482" s="258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63"/>
      <c r="Y482" s="153"/>
      <c r="Z482" s="153"/>
      <c r="AA482" s="153"/>
      <c r="AB482" s="153"/>
      <c r="AC482" s="153"/>
      <c r="AD482" s="153"/>
      <c r="AE482" s="153"/>
      <c r="AF482" s="153"/>
      <c r="AG482" s="153" t="s">
        <v>150</v>
      </c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</row>
    <row r="483" spans="1:60" outlineLevel="1" x14ac:dyDescent="0.2">
      <c r="A483" s="160"/>
      <c r="B483" s="161"/>
      <c r="C483" s="257" t="s">
        <v>510</v>
      </c>
      <c r="D483" s="258"/>
      <c r="E483" s="258"/>
      <c r="F483" s="258"/>
      <c r="G483" s="258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53"/>
      <c r="Z483" s="153"/>
      <c r="AA483" s="153"/>
      <c r="AB483" s="153"/>
      <c r="AC483" s="153"/>
      <c r="AD483" s="153"/>
      <c r="AE483" s="153"/>
      <c r="AF483" s="153"/>
      <c r="AG483" s="153" t="s">
        <v>150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</row>
    <row r="484" spans="1:60" outlineLevel="1" x14ac:dyDescent="0.2">
      <c r="A484" s="160"/>
      <c r="B484" s="161"/>
      <c r="C484" s="253"/>
      <c r="D484" s="254"/>
      <c r="E484" s="254"/>
      <c r="F484" s="254"/>
      <c r="G484" s="254"/>
      <c r="H484" s="163"/>
      <c r="I484" s="163"/>
      <c r="J484" s="163"/>
      <c r="K484" s="163"/>
      <c r="L484" s="163"/>
      <c r="M484" s="163"/>
      <c r="N484" s="163"/>
      <c r="O484" s="163"/>
      <c r="P484" s="163"/>
      <c r="Q484" s="163"/>
      <c r="R484" s="163"/>
      <c r="S484" s="163"/>
      <c r="T484" s="163"/>
      <c r="U484" s="163"/>
      <c r="V484" s="163"/>
      <c r="W484" s="163"/>
      <c r="X484" s="163"/>
      <c r="Y484" s="153"/>
      <c r="Z484" s="153"/>
      <c r="AA484" s="153"/>
      <c r="AB484" s="153"/>
      <c r="AC484" s="153"/>
      <c r="AD484" s="153"/>
      <c r="AE484" s="153"/>
      <c r="AF484" s="153"/>
      <c r="AG484" s="153" t="s">
        <v>116</v>
      </c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</row>
    <row r="485" spans="1:60" outlineLevel="1" x14ac:dyDescent="0.2">
      <c r="A485" s="175">
        <v>187</v>
      </c>
      <c r="B485" s="176" t="s">
        <v>511</v>
      </c>
      <c r="C485" s="186" t="s">
        <v>512</v>
      </c>
      <c r="D485" s="177" t="s">
        <v>229</v>
      </c>
      <c r="E485" s="178">
        <v>2</v>
      </c>
      <c r="F485" s="179"/>
      <c r="G485" s="180">
        <f>ROUND(E485*F485,2)</f>
        <v>0</v>
      </c>
      <c r="H485" s="179"/>
      <c r="I485" s="180">
        <f>ROUND(E485*H485,2)</f>
        <v>0</v>
      </c>
      <c r="J485" s="179"/>
      <c r="K485" s="180">
        <f>ROUND(E485*J485,2)</f>
        <v>0</v>
      </c>
      <c r="L485" s="180">
        <v>21</v>
      </c>
      <c r="M485" s="180">
        <f>G485*(1+L485/100)</f>
        <v>0</v>
      </c>
      <c r="N485" s="180">
        <v>0</v>
      </c>
      <c r="O485" s="180">
        <f>ROUND(E485*N485,2)</f>
        <v>0</v>
      </c>
      <c r="P485" s="180">
        <v>0</v>
      </c>
      <c r="Q485" s="180">
        <f>ROUND(E485*P485,2)</f>
        <v>0</v>
      </c>
      <c r="R485" s="180"/>
      <c r="S485" s="180" t="s">
        <v>195</v>
      </c>
      <c r="T485" s="181" t="s">
        <v>196</v>
      </c>
      <c r="U485" s="163">
        <v>0</v>
      </c>
      <c r="V485" s="163">
        <f>ROUND(E485*U485,2)</f>
        <v>0</v>
      </c>
      <c r="W485" s="163"/>
      <c r="X485" s="163" t="s">
        <v>112</v>
      </c>
      <c r="Y485" s="153"/>
      <c r="Z485" s="153"/>
      <c r="AA485" s="153"/>
      <c r="AB485" s="153"/>
      <c r="AC485" s="153"/>
      <c r="AD485" s="153"/>
      <c r="AE485" s="153"/>
      <c r="AF485" s="153"/>
      <c r="AG485" s="153" t="s">
        <v>113</v>
      </c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</row>
    <row r="486" spans="1:60" outlineLevel="1" x14ac:dyDescent="0.2">
      <c r="A486" s="160"/>
      <c r="B486" s="161"/>
      <c r="C486" s="249"/>
      <c r="D486" s="250"/>
      <c r="E486" s="250"/>
      <c r="F486" s="250"/>
      <c r="G486" s="250"/>
      <c r="H486" s="163"/>
      <c r="I486" s="163"/>
      <c r="J486" s="163"/>
      <c r="K486" s="163"/>
      <c r="L486" s="163"/>
      <c r="M486" s="163"/>
      <c r="N486" s="163"/>
      <c r="O486" s="163"/>
      <c r="P486" s="163"/>
      <c r="Q486" s="163"/>
      <c r="R486" s="163"/>
      <c r="S486" s="163"/>
      <c r="T486" s="163"/>
      <c r="U486" s="163"/>
      <c r="V486" s="163"/>
      <c r="W486" s="163"/>
      <c r="X486" s="163"/>
      <c r="Y486" s="153"/>
      <c r="Z486" s="153"/>
      <c r="AA486" s="153"/>
      <c r="AB486" s="153"/>
      <c r="AC486" s="153"/>
      <c r="AD486" s="153"/>
      <c r="AE486" s="153"/>
      <c r="AF486" s="153"/>
      <c r="AG486" s="153" t="s">
        <v>116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</row>
    <row r="487" spans="1:60" ht="22.5" outlineLevel="1" x14ac:dyDescent="0.2">
      <c r="A487" s="175">
        <v>188</v>
      </c>
      <c r="B487" s="176" t="s">
        <v>513</v>
      </c>
      <c r="C487" s="186" t="s">
        <v>514</v>
      </c>
      <c r="D487" s="177" t="s">
        <v>229</v>
      </c>
      <c r="E487" s="178">
        <v>12</v>
      </c>
      <c r="F487" s="179"/>
      <c r="G487" s="180">
        <f>ROUND(E487*F487,2)</f>
        <v>0</v>
      </c>
      <c r="H487" s="179"/>
      <c r="I487" s="180">
        <f>ROUND(E487*H487,2)</f>
        <v>0</v>
      </c>
      <c r="J487" s="179"/>
      <c r="K487" s="180">
        <f>ROUND(E487*J487,2)</f>
        <v>0</v>
      </c>
      <c r="L487" s="180">
        <v>21</v>
      </c>
      <c r="M487" s="180">
        <f>G487*(1+L487/100)</f>
        <v>0</v>
      </c>
      <c r="N487" s="180">
        <v>0</v>
      </c>
      <c r="O487" s="180">
        <f>ROUND(E487*N487,2)</f>
        <v>0</v>
      </c>
      <c r="P487" s="180">
        <v>0</v>
      </c>
      <c r="Q487" s="180">
        <f>ROUND(E487*P487,2)</f>
        <v>0</v>
      </c>
      <c r="R487" s="180"/>
      <c r="S487" s="180" t="s">
        <v>195</v>
      </c>
      <c r="T487" s="181" t="s">
        <v>196</v>
      </c>
      <c r="U487" s="163">
        <v>0</v>
      </c>
      <c r="V487" s="163">
        <f>ROUND(E487*U487,2)</f>
        <v>0</v>
      </c>
      <c r="W487" s="163"/>
      <c r="X487" s="163" t="s">
        <v>112</v>
      </c>
      <c r="Y487" s="153"/>
      <c r="Z487" s="153"/>
      <c r="AA487" s="153"/>
      <c r="AB487" s="153"/>
      <c r="AC487" s="153"/>
      <c r="AD487" s="153"/>
      <c r="AE487" s="153"/>
      <c r="AF487" s="153"/>
      <c r="AG487" s="153" t="s">
        <v>113</v>
      </c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</row>
    <row r="488" spans="1:60" ht="22.5" outlineLevel="1" x14ac:dyDescent="0.2">
      <c r="A488" s="160"/>
      <c r="B488" s="161"/>
      <c r="C488" s="255" t="s">
        <v>515</v>
      </c>
      <c r="D488" s="256"/>
      <c r="E488" s="256"/>
      <c r="F488" s="256"/>
      <c r="G488" s="256"/>
      <c r="H488" s="163"/>
      <c r="I488" s="163"/>
      <c r="J488" s="163"/>
      <c r="K488" s="163"/>
      <c r="L488" s="163"/>
      <c r="M488" s="163"/>
      <c r="N488" s="163"/>
      <c r="O488" s="163"/>
      <c r="P488" s="163"/>
      <c r="Q488" s="163"/>
      <c r="R488" s="163"/>
      <c r="S488" s="163"/>
      <c r="T488" s="163"/>
      <c r="U488" s="163"/>
      <c r="V488" s="163"/>
      <c r="W488" s="163"/>
      <c r="X488" s="163"/>
      <c r="Y488" s="153"/>
      <c r="Z488" s="153"/>
      <c r="AA488" s="153"/>
      <c r="AB488" s="153"/>
      <c r="AC488" s="153"/>
      <c r="AD488" s="153"/>
      <c r="AE488" s="153"/>
      <c r="AF488" s="153"/>
      <c r="AG488" s="153" t="s">
        <v>150</v>
      </c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82" t="str">
        <f>C488</f>
        <v>VODOVODNÍ A ŘÍDÍCÍ JEDNOTKA  PRO SMĚŠOVÁNÍ MOŽNOST PROGRAMOVÁNÍ VLASTNOSTÍ VÝTOKŮ, TEPLOTY SMÍCHANÉ VODY NEBO JEJÍ DESINFEKCI</v>
      </c>
      <c r="BB488" s="153"/>
      <c r="BC488" s="153"/>
      <c r="BD488" s="153"/>
      <c r="BE488" s="153"/>
      <c r="BF488" s="153"/>
      <c r="BG488" s="153"/>
      <c r="BH488" s="153"/>
    </row>
    <row r="489" spans="1:60" outlineLevel="1" x14ac:dyDescent="0.2">
      <c r="A489" s="160"/>
      <c r="B489" s="161"/>
      <c r="C489" s="257" t="s">
        <v>516</v>
      </c>
      <c r="D489" s="258"/>
      <c r="E489" s="258"/>
      <c r="F489" s="258"/>
      <c r="G489" s="258"/>
      <c r="H489" s="163"/>
      <c r="I489" s="163"/>
      <c r="J489" s="163"/>
      <c r="K489" s="163"/>
      <c r="L489" s="163"/>
      <c r="M489" s="163"/>
      <c r="N489" s="163"/>
      <c r="O489" s="163"/>
      <c r="P489" s="163"/>
      <c r="Q489" s="163"/>
      <c r="R489" s="163"/>
      <c r="S489" s="163"/>
      <c r="T489" s="163"/>
      <c r="U489" s="163"/>
      <c r="V489" s="163"/>
      <c r="W489" s="163"/>
      <c r="X489" s="163"/>
      <c r="Y489" s="153"/>
      <c r="Z489" s="153"/>
      <c r="AA489" s="153"/>
      <c r="AB489" s="153"/>
      <c r="AC489" s="153"/>
      <c r="AD489" s="153"/>
      <c r="AE489" s="153"/>
      <c r="AF489" s="153"/>
      <c r="AG489" s="153" t="s">
        <v>150</v>
      </c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</row>
    <row r="490" spans="1:60" outlineLevel="1" x14ac:dyDescent="0.2">
      <c r="A490" s="160"/>
      <c r="B490" s="161"/>
      <c r="C490" s="253"/>
      <c r="D490" s="254"/>
      <c r="E490" s="254"/>
      <c r="F490" s="254"/>
      <c r="G490" s="254"/>
      <c r="H490" s="163"/>
      <c r="I490" s="163"/>
      <c r="J490" s="163"/>
      <c r="K490" s="163"/>
      <c r="L490" s="163"/>
      <c r="M490" s="163"/>
      <c r="N490" s="163"/>
      <c r="O490" s="163"/>
      <c r="P490" s="163"/>
      <c r="Q490" s="163"/>
      <c r="R490" s="163"/>
      <c r="S490" s="163"/>
      <c r="T490" s="163"/>
      <c r="U490" s="163"/>
      <c r="V490" s="163"/>
      <c r="W490" s="163"/>
      <c r="X490" s="163"/>
      <c r="Y490" s="153"/>
      <c r="Z490" s="153"/>
      <c r="AA490" s="153"/>
      <c r="AB490" s="153"/>
      <c r="AC490" s="153"/>
      <c r="AD490" s="153"/>
      <c r="AE490" s="153"/>
      <c r="AF490" s="153"/>
      <c r="AG490" s="153" t="s">
        <v>116</v>
      </c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</row>
    <row r="491" spans="1:60" outlineLevel="1" x14ac:dyDescent="0.2">
      <c r="A491" s="175">
        <v>189</v>
      </c>
      <c r="B491" s="176" t="s">
        <v>517</v>
      </c>
      <c r="C491" s="186" t="s">
        <v>518</v>
      </c>
      <c r="D491" s="177" t="s">
        <v>229</v>
      </c>
      <c r="E491" s="178">
        <v>6</v>
      </c>
      <c r="F491" s="179"/>
      <c r="G491" s="180">
        <f>ROUND(E491*F491,2)</f>
        <v>0</v>
      </c>
      <c r="H491" s="179"/>
      <c r="I491" s="180">
        <f>ROUND(E491*H491,2)</f>
        <v>0</v>
      </c>
      <c r="J491" s="179"/>
      <c r="K491" s="180">
        <f>ROUND(E491*J491,2)</f>
        <v>0</v>
      </c>
      <c r="L491" s="180">
        <v>21</v>
      </c>
      <c r="M491" s="180">
        <f>G491*(1+L491/100)</f>
        <v>0</v>
      </c>
      <c r="N491" s="180">
        <v>0</v>
      </c>
      <c r="O491" s="180">
        <f>ROUND(E491*N491,2)</f>
        <v>0</v>
      </c>
      <c r="P491" s="180">
        <v>0</v>
      </c>
      <c r="Q491" s="180">
        <f>ROUND(E491*P491,2)</f>
        <v>0</v>
      </c>
      <c r="R491" s="180"/>
      <c r="S491" s="180" t="s">
        <v>195</v>
      </c>
      <c r="T491" s="181" t="s">
        <v>196</v>
      </c>
      <c r="U491" s="163">
        <v>0</v>
      </c>
      <c r="V491" s="163">
        <f>ROUND(E491*U491,2)</f>
        <v>0</v>
      </c>
      <c r="W491" s="163"/>
      <c r="X491" s="163" t="s">
        <v>112</v>
      </c>
      <c r="Y491" s="153"/>
      <c r="Z491" s="153"/>
      <c r="AA491" s="153"/>
      <c r="AB491" s="153"/>
      <c r="AC491" s="153"/>
      <c r="AD491" s="153"/>
      <c r="AE491" s="153"/>
      <c r="AF491" s="153"/>
      <c r="AG491" s="153" t="s">
        <v>113</v>
      </c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</row>
    <row r="492" spans="1:60" ht="22.5" outlineLevel="1" x14ac:dyDescent="0.2">
      <c r="A492" s="160"/>
      <c r="B492" s="161"/>
      <c r="C492" s="255" t="s">
        <v>519</v>
      </c>
      <c r="D492" s="256"/>
      <c r="E492" s="256"/>
      <c r="F492" s="256"/>
      <c r="G492" s="256"/>
      <c r="H492" s="163"/>
      <c r="I492" s="163"/>
      <c r="J492" s="163"/>
      <c r="K492" s="163"/>
      <c r="L492" s="163"/>
      <c r="M492" s="163"/>
      <c r="N492" s="163"/>
      <c r="O492" s="163"/>
      <c r="P492" s="163"/>
      <c r="Q492" s="163"/>
      <c r="R492" s="163"/>
      <c r="S492" s="163"/>
      <c r="T492" s="163"/>
      <c r="U492" s="163"/>
      <c r="V492" s="163"/>
      <c r="W492" s="163"/>
      <c r="X492" s="163"/>
      <c r="Y492" s="153"/>
      <c r="Z492" s="153"/>
      <c r="AA492" s="153"/>
      <c r="AB492" s="153"/>
      <c r="AC492" s="153"/>
      <c r="AD492" s="153"/>
      <c r="AE492" s="153"/>
      <c r="AF492" s="153"/>
      <c r="AG492" s="153" t="s">
        <v>150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82" t="str">
        <f>C492</f>
        <v>TERMOSTATICKÝ VENTIL SKUPINOVÝ MECHANICKÝ SE ZPĚTNÝMI VENTILY, HLAVICE SE STUPNICÍ, VANDALUVZDORNÉ PROVEDENÍ VSTUP/VÝSTUP 1/2"</v>
      </c>
      <c r="BB492" s="153"/>
      <c r="BC492" s="153"/>
      <c r="BD492" s="153"/>
      <c r="BE492" s="153"/>
      <c r="BF492" s="153"/>
      <c r="BG492" s="153"/>
      <c r="BH492" s="153"/>
    </row>
    <row r="493" spans="1:60" outlineLevel="1" x14ac:dyDescent="0.2">
      <c r="A493" s="160"/>
      <c r="B493" s="161"/>
      <c r="C493" s="253"/>
      <c r="D493" s="254"/>
      <c r="E493" s="254"/>
      <c r="F493" s="254"/>
      <c r="G493" s="254"/>
      <c r="H493" s="163"/>
      <c r="I493" s="163"/>
      <c r="J493" s="163"/>
      <c r="K493" s="163"/>
      <c r="L493" s="163"/>
      <c r="M493" s="163"/>
      <c r="N493" s="163"/>
      <c r="O493" s="163"/>
      <c r="P493" s="163"/>
      <c r="Q493" s="163"/>
      <c r="R493" s="163"/>
      <c r="S493" s="163"/>
      <c r="T493" s="163"/>
      <c r="U493" s="163"/>
      <c r="V493" s="163"/>
      <c r="W493" s="163"/>
      <c r="X493" s="163"/>
      <c r="Y493" s="153"/>
      <c r="Z493" s="153"/>
      <c r="AA493" s="153"/>
      <c r="AB493" s="153"/>
      <c r="AC493" s="153"/>
      <c r="AD493" s="153"/>
      <c r="AE493" s="153"/>
      <c r="AF493" s="153"/>
      <c r="AG493" s="153" t="s">
        <v>116</v>
      </c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</row>
    <row r="494" spans="1:60" ht="22.5" outlineLevel="1" x14ac:dyDescent="0.2">
      <c r="A494" s="175">
        <v>190</v>
      </c>
      <c r="B494" s="176" t="s">
        <v>520</v>
      </c>
      <c r="C494" s="186" t="s">
        <v>521</v>
      </c>
      <c r="D494" s="177" t="s">
        <v>229</v>
      </c>
      <c r="E494" s="178">
        <v>68</v>
      </c>
      <c r="F494" s="179"/>
      <c r="G494" s="180">
        <f>ROUND(E494*F494,2)</f>
        <v>0</v>
      </c>
      <c r="H494" s="179"/>
      <c r="I494" s="180">
        <f>ROUND(E494*H494,2)</f>
        <v>0</v>
      </c>
      <c r="J494" s="179"/>
      <c r="K494" s="180">
        <f>ROUND(E494*J494,2)</f>
        <v>0</v>
      </c>
      <c r="L494" s="180">
        <v>21</v>
      </c>
      <c r="M494" s="180">
        <f>G494*(1+L494/100)</f>
        <v>0</v>
      </c>
      <c r="N494" s="180">
        <v>0</v>
      </c>
      <c r="O494" s="180">
        <f>ROUND(E494*N494,2)</f>
        <v>0</v>
      </c>
      <c r="P494" s="180">
        <v>0</v>
      </c>
      <c r="Q494" s="180">
        <f>ROUND(E494*P494,2)</f>
        <v>0</v>
      </c>
      <c r="R494" s="180"/>
      <c r="S494" s="180" t="s">
        <v>195</v>
      </c>
      <c r="T494" s="181" t="s">
        <v>196</v>
      </c>
      <c r="U494" s="163">
        <v>0</v>
      </c>
      <c r="V494" s="163">
        <f>ROUND(E494*U494,2)</f>
        <v>0</v>
      </c>
      <c r="W494" s="163"/>
      <c r="X494" s="163" t="s">
        <v>112</v>
      </c>
      <c r="Y494" s="153"/>
      <c r="Z494" s="153"/>
      <c r="AA494" s="153"/>
      <c r="AB494" s="153"/>
      <c r="AC494" s="153"/>
      <c r="AD494" s="153"/>
      <c r="AE494" s="153"/>
      <c r="AF494" s="153"/>
      <c r="AG494" s="153" t="s">
        <v>113</v>
      </c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</row>
    <row r="495" spans="1:60" outlineLevel="1" x14ac:dyDescent="0.2">
      <c r="A495" s="160"/>
      <c r="B495" s="161"/>
      <c r="C495" s="255" t="s">
        <v>522</v>
      </c>
      <c r="D495" s="256"/>
      <c r="E495" s="256"/>
      <c r="F495" s="256"/>
      <c r="G495" s="256"/>
      <c r="H495" s="163"/>
      <c r="I495" s="163"/>
      <c r="J495" s="163"/>
      <c r="K495" s="163"/>
      <c r="L495" s="163"/>
      <c r="M495" s="163"/>
      <c r="N495" s="163"/>
      <c r="O495" s="163"/>
      <c r="P495" s="163"/>
      <c r="Q495" s="163"/>
      <c r="R495" s="163"/>
      <c r="S495" s="163"/>
      <c r="T495" s="163"/>
      <c r="U495" s="163"/>
      <c r="V495" s="163"/>
      <c r="W495" s="163"/>
      <c r="X495" s="163"/>
      <c r="Y495" s="153"/>
      <c r="Z495" s="153"/>
      <c r="AA495" s="153"/>
      <c r="AB495" s="153"/>
      <c r="AC495" s="153"/>
      <c r="AD495" s="153"/>
      <c r="AE495" s="153"/>
      <c r="AF495" s="153"/>
      <c r="AG495" s="153" t="s">
        <v>150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82" t="str">
        <f>C495</f>
        <v>Umyvadlová baterie DN15 senzorová, stojánková, chrom, bez možností přímé regulace teploty, pevný vývod,</v>
      </c>
      <c r="BB495" s="153"/>
      <c r="BC495" s="153"/>
      <c r="BD495" s="153"/>
      <c r="BE495" s="153"/>
      <c r="BF495" s="153"/>
      <c r="BG495" s="153"/>
      <c r="BH495" s="153"/>
    </row>
    <row r="496" spans="1:60" outlineLevel="1" x14ac:dyDescent="0.2">
      <c r="A496" s="160"/>
      <c r="B496" s="161"/>
      <c r="C496" s="257" t="s">
        <v>523</v>
      </c>
      <c r="D496" s="258"/>
      <c r="E496" s="258"/>
      <c r="F496" s="258"/>
      <c r="G496" s="258"/>
      <c r="H496" s="163"/>
      <c r="I496" s="163"/>
      <c r="J496" s="163"/>
      <c r="K496" s="163"/>
      <c r="L496" s="163"/>
      <c r="M496" s="163"/>
      <c r="N496" s="163"/>
      <c r="O496" s="163"/>
      <c r="P496" s="163"/>
      <c r="Q496" s="163"/>
      <c r="R496" s="163"/>
      <c r="S496" s="163"/>
      <c r="T496" s="163"/>
      <c r="U496" s="163"/>
      <c r="V496" s="163"/>
      <c r="W496" s="163"/>
      <c r="X496" s="163"/>
      <c r="Y496" s="153"/>
      <c r="Z496" s="153"/>
      <c r="AA496" s="153"/>
      <c r="AB496" s="153"/>
      <c r="AC496" s="153"/>
      <c r="AD496" s="153"/>
      <c r="AE496" s="153"/>
      <c r="AF496" s="153"/>
      <c r="AG496" s="153" t="s">
        <v>150</v>
      </c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82" t="str">
        <f>C496</f>
        <v>speciální perlátor s pojistkou proti odcizení s laminární regulací průtoku, s integrovanou elektronikou v těle baterie,</v>
      </c>
      <c r="BB496" s="153"/>
      <c r="BC496" s="153"/>
      <c r="BD496" s="153"/>
      <c r="BE496" s="153"/>
      <c r="BF496" s="153"/>
      <c r="BG496" s="153"/>
      <c r="BH496" s="153"/>
    </row>
    <row r="497" spans="1:60" outlineLevel="1" x14ac:dyDescent="0.2">
      <c r="A497" s="160"/>
      <c r="B497" s="161"/>
      <c r="C497" s="257" t="s">
        <v>524</v>
      </c>
      <c r="D497" s="258"/>
      <c r="E497" s="258"/>
      <c r="F497" s="258"/>
      <c r="G497" s="258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  <c r="T497" s="163"/>
      <c r="U497" s="163"/>
      <c r="V497" s="163"/>
      <c r="W497" s="163"/>
      <c r="X497" s="163"/>
      <c r="Y497" s="153"/>
      <c r="Z497" s="153"/>
      <c r="AA497" s="153"/>
      <c r="AB497" s="153"/>
      <c r="AC497" s="153"/>
      <c r="AD497" s="153"/>
      <c r="AE497" s="153"/>
      <c r="AF497" s="153"/>
      <c r="AG497" s="153" t="s">
        <v>150</v>
      </c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</row>
    <row r="498" spans="1:60" outlineLevel="1" x14ac:dyDescent="0.2">
      <c r="A498" s="160"/>
      <c r="B498" s="161"/>
      <c r="C498" s="253"/>
      <c r="D498" s="254"/>
      <c r="E498" s="254"/>
      <c r="F498" s="254"/>
      <c r="G498" s="254"/>
      <c r="H498" s="163"/>
      <c r="I498" s="163"/>
      <c r="J498" s="163"/>
      <c r="K498" s="163"/>
      <c r="L498" s="163"/>
      <c r="M498" s="163"/>
      <c r="N498" s="163"/>
      <c r="O498" s="163"/>
      <c r="P498" s="163"/>
      <c r="Q498" s="163"/>
      <c r="R498" s="163"/>
      <c r="S498" s="163"/>
      <c r="T498" s="163"/>
      <c r="U498" s="163"/>
      <c r="V498" s="163"/>
      <c r="W498" s="163"/>
      <c r="X498" s="163"/>
      <c r="Y498" s="153"/>
      <c r="Z498" s="153"/>
      <c r="AA498" s="153"/>
      <c r="AB498" s="153"/>
      <c r="AC498" s="153"/>
      <c r="AD498" s="153"/>
      <c r="AE498" s="153"/>
      <c r="AF498" s="153"/>
      <c r="AG498" s="153" t="s">
        <v>116</v>
      </c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</row>
    <row r="499" spans="1:60" ht="22.5" outlineLevel="1" x14ac:dyDescent="0.2">
      <c r="A499" s="175">
        <v>191</v>
      </c>
      <c r="B499" s="176" t="s">
        <v>525</v>
      </c>
      <c r="C499" s="186" t="s">
        <v>526</v>
      </c>
      <c r="D499" s="177" t="s">
        <v>229</v>
      </c>
      <c r="E499" s="178">
        <v>6</v>
      </c>
      <c r="F499" s="179"/>
      <c r="G499" s="180">
        <f>ROUND(E499*F499,2)</f>
        <v>0</v>
      </c>
      <c r="H499" s="179"/>
      <c r="I499" s="180">
        <f>ROUND(E499*H499,2)</f>
        <v>0</v>
      </c>
      <c r="J499" s="179"/>
      <c r="K499" s="180">
        <f>ROUND(E499*J499,2)</f>
        <v>0</v>
      </c>
      <c r="L499" s="180">
        <v>21</v>
      </c>
      <c r="M499" s="180">
        <f>G499*(1+L499/100)</f>
        <v>0</v>
      </c>
      <c r="N499" s="180">
        <v>0</v>
      </c>
      <c r="O499" s="180">
        <f>ROUND(E499*N499,2)</f>
        <v>0</v>
      </c>
      <c r="P499" s="180">
        <v>0</v>
      </c>
      <c r="Q499" s="180">
        <f>ROUND(E499*P499,2)</f>
        <v>0</v>
      </c>
      <c r="R499" s="180"/>
      <c r="S499" s="180" t="s">
        <v>195</v>
      </c>
      <c r="T499" s="181" t="s">
        <v>196</v>
      </c>
      <c r="U499" s="163">
        <v>0</v>
      </c>
      <c r="V499" s="163">
        <f>ROUND(E499*U499,2)</f>
        <v>0</v>
      </c>
      <c r="W499" s="163"/>
      <c r="X499" s="163" t="s">
        <v>112</v>
      </c>
      <c r="Y499" s="153"/>
      <c r="Z499" s="153"/>
      <c r="AA499" s="153"/>
      <c r="AB499" s="153"/>
      <c r="AC499" s="153"/>
      <c r="AD499" s="153"/>
      <c r="AE499" s="153"/>
      <c r="AF499" s="153"/>
      <c r="AG499" s="153" t="s">
        <v>113</v>
      </c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</row>
    <row r="500" spans="1:60" ht="33.75" outlineLevel="1" x14ac:dyDescent="0.2">
      <c r="A500" s="160"/>
      <c r="B500" s="161"/>
      <c r="C500" s="255" t="s">
        <v>527</v>
      </c>
      <c r="D500" s="256"/>
      <c r="E500" s="256"/>
      <c r="F500" s="256"/>
      <c r="G500" s="256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3"/>
      <c r="X500" s="163"/>
      <c r="Y500" s="153"/>
      <c r="Z500" s="153"/>
      <c r="AA500" s="153"/>
      <c r="AB500" s="153"/>
      <c r="AC500" s="153"/>
      <c r="AD500" s="153"/>
      <c r="AE500" s="153"/>
      <c r="AF500" s="153"/>
      <c r="AG500" s="153" t="s">
        <v>150</v>
      </c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82" t="str">
        <f>C500</f>
        <v>Umyvadlová stojánková bezpečnostní umyvadlová baterie s odtokovu garniturou G1 1/4 DN 15.Prodloužená kovová ovládací páka 180 mm se zabudovaným symbolem teplá/studená. Pevný vývod a speciální perlátor s pojistkou proti odcizení a s laminární regulací průtoku. VČETNĚ 2ks FLEXI HADIČEK M10x1-3/8"</v>
      </c>
      <c r="BB500" s="153"/>
      <c r="BC500" s="153"/>
      <c r="BD500" s="153"/>
      <c r="BE500" s="153"/>
      <c r="BF500" s="153"/>
      <c r="BG500" s="153"/>
      <c r="BH500" s="153"/>
    </row>
    <row r="501" spans="1:60" outlineLevel="1" x14ac:dyDescent="0.2">
      <c r="A501" s="160"/>
      <c r="B501" s="161"/>
      <c r="C501" s="253"/>
      <c r="D501" s="254"/>
      <c r="E501" s="254"/>
      <c r="F501" s="254"/>
      <c r="G501" s="254"/>
      <c r="H501" s="163"/>
      <c r="I501" s="163"/>
      <c r="J501" s="163"/>
      <c r="K501" s="163"/>
      <c r="L501" s="163"/>
      <c r="M501" s="163"/>
      <c r="N501" s="163"/>
      <c r="O501" s="163"/>
      <c r="P501" s="163"/>
      <c r="Q501" s="163"/>
      <c r="R501" s="163"/>
      <c r="S501" s="163"/>
      <c r="T501" s="163"/>
      <c r="U501" s="163"/>
      <c r="V501" s="163"/>
      <c r="W501" s="163"/>
      <c r="X501" s="163"/>
      <c r="Y501" s="153"/>
      <c r="Z501" s="153"/>
      <c r="AA501" s="153"/>
      <c r="AB501" s="153"/>
      <c r="AC501" s="153"/>
      <c r="AD501" s="153"/>
      <c r="AE501" s="153"/>
      <c r="AF501" s="153"/>
      <c r="AG501" s="153" t="s">
        <v>116</v>
      </c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</row>
    <row r="502" spans="1:60" ht="22.5" outlineLevel="1" x14ac:dyDescent="0.2">
      <c r="A502" s="175">
        <v>192</v>
      </c>
      <c r="B502" s="176" t="s">
        <v>528</v>
      </c>
      <c r="C502" s="186" t="s">
        <v>529</v>
      </c>
      <c r="D502" s="177" t="s">
        <v>229</v>
      </c>
      <c r="E502" s="178">
        <v>17</v>
      </c>
      <c r="F502" s="179"/>
      <c r="G502" s="180">
        <f>ROUND(E502*F502,2)</f>
        <v>0</v>
      </c>
      <c r="H502" s="179"/>
      <c r="I502" s="180">
        <f>ROUND(E502*H502,2)</f>
        <v>0</v>
      </c>
      <c r="J502" s="179"/>
      <c r="K502" s="180">
        <f>ROUND(E502*J502,2)</f>
        <v>0</v>
      </c>
      <c r="L502" s="180">
        <v>21</v>
      </c>
      <c r="M502" s="180">
        <f>G502*(1+L502/100)</f>
        <v>0</v>
      </c>
      <c r="N502" s="180">
        <v>0</v>
      </c>
      <c r="O502" s="180">
        <f>ROUND(E502*N502,2)</f>
        <v>0</v>
      </c>
      <c r="P502" s="180">
        <v>0</v>
      </c>
      <c r="Q502" s="180">
        <f>ROUND(E502*P502,2)</f>
        <v>0</v>
      </c>
      <c r="R502" s="180"/>
      <c r="S502" s="180" t="s">
        <v>195</v>
      </c>
      <c r="T502" s="181" t="s">
        <v>196</v>
      </c>
      <c r="U502" s="163">
        <v>0</v>
      </c>
      <c r="V502" s="163">
        <f>ROUND(E502*U502,2)</f>
        <v>0</v>
      </c>
      <c r="W502" s="163"/>
      <c r="X502" s="163" t="s">
        <v>112</v>
      </c>
      <c r="Y502" s="153"/>
      <c r="Z502" s="153"/>
      <c r="AA502" s="153"/>
      <c r="AB502" s="153"/>
      <c r="AC502" s="153"/>
      <c r="AD502" s="153"/>
      <c r="AE502" s="153"/>
      <c r="AF502" s="153"/>
      <c r="AG502" s="153" t="s">
        <v>113</v>
      </c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</row>
    <row r="503" spans="1:60" outlineLevel="1" x14ac:dyDescent="0.2">
      <c r="A503" s="160"/>
      <c r="B503" s="161"/>
      <c r="C503" s="255" t="s">
        <v>530</v>
      </c>
      <c r="D503" s="256"/>
      <c r="E503" s="256"/>
      <c r="F503" s="256"/>
      <c r="G503" s="256"/>
      <c r="H503" s="163"/>
      <c r="I503" s="163"/>
      <c r="J503" s="163"/>
      <c r="K503" s="163"/>
      <c r="L503" s="163"/>
      <c r="M503" s="163"/>
      <c r="N503" s="163"/>
      <c r="O503" s="163"/>
      <c r="P503" s="163"/>
      <c r="Q503" s="163"/>
      <c r="R503" s="163"/>
      <c r="S503" s="163"/>
      <c r="T503" s="163"/>
      <c r="U503" s="163"/>
      <c r="V503" s="163"/>
      <c r="W503" s="163"/>
      <c r="X503" s="163"/>
      <c r="Y503" s="153"/>
      <c r="Z503" s="153"/>
      <c r="AA503" s="153"/>
      <c r="AB503" s="153"/>
      <c r="AC503" s="153"/>
      <c r="AD503" s="153"/>
      <c r="AE503" s="153"/>
      <c r="AF503" s="153"/>
      <c r="AG503" s="153" t="s">
        <v>150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</row>
    <row r="504" spans="1:60" outlineLevel="1" x14ac:dyDescent="0.2">
      <c r="A504" s="160"/>
      <c r="B504" s="161"/>
      <c r="C504" s="257" t="s">
        <v>531</v>
      </c>
      <c r="D504" s="258"/>
      <c r="E504" s="258"/>
      <c r="F504" s="258"/>
      <c r="G504" s="258"/>
      <c r="H504" s="163"/>
      <c r="I504" s="163"/>
      <c r="J504" s="163"/>
      <c r="K504" s="163"/>
      <c r="L504" s="163"/>
      <c r="M504" s="163"/>
      <c r="N504" s="163"/>
      <c r="O504" s="163"/>
      <c r="P504" s="163"/>
      <c r="Q504" s="163"/>
      <c r="R504" s="163"/>
      <c r="S504" s="163"/>
      <c r="T504" s="163"/>
      <c r="U504" s="163"/>
      <c r="V504" s="163"/>
      <c r="W504" s="163"/>
      <c r="X504" s="163"/>
      <c r="Y504" s="153"/>
      <c r="Z504" s="153"/>
      <c r="AA504" s="153"/>
      <c r="AB504" s="153"/>
      <c r="AC504" s="153"/>
      <c r="AD504" s="153"/>
      <c r="AE504" s="153"/>
      <c r="AF504" s="153"/>
      <c r="AG504" s="153" t="s">
        <v>150</v>
      </c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</row>
    <row r="505" spans="1:60" outlineLevel="1" x14ac:dyDescent="0.2">
      <c r="A505" s="160"/>
      <c r="B505" s="161"/>
      <c r="C505" s="257" t="s">
        <v>532</v>
      </c>
      <c r="D505" s="258"/>
      <c r="E505" s="258"/>
      <c r="F505" s="258"/>
      <c r="G505" s="258"/>
      <c r="H505" s="163"/>
      <c r="I505" s="163"/>
      <c r="J505" s="163"/>
      <c r="K505" s="163"/>
      <c r="L505" s="163"/>
      <c r="M505" s="163"/>
      <c r="N505" s="163"/>
      <c r="O505" s="163"/>
      <c r="P505" s="163"/>
      <c r="Q505" s="163"/>
      <c r="R505" s="163"/>
      <c r="S505" s="163"/>
      <c r="T505" s="163"/>
      <c r="U505" s="163"/>
      <c r="V505" s="163"/>
      <c r="W505" s="163"/>
      <c r="X505" s="163"/>
      <c r="Y505" s="153"/>
      <c r="Z505" s="153"/>
      <c r="AA505" s="153"/>
      <c r="AB505" s="153"/>
      <c r="AC505" s="153"/>
      <c r="AD505" s="153"/>
      <c r="AE505" s="153"/>
      <c r="AF505" s="153"/>
      <c r="AG505" s="153" t="s">
        <v>150</v>
      </c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82" t="str">
        <f>C505</f>
        <v>VČETNĚ 2ks FLEXI HADIČEK M10x1-3/8"" např.CeraPlan III Grande - umyvadlová páková baterie s odtokovou garniturou nebo rovnocenný</v>
      </c>
      <c r="BB505" s="153"/>
      <c r="BC505" s="153"/>
      <c r="BD505" s="153"/>
      <c r="BE505" s="153"/>
      <c r="BF505" s="153"/>
      <c r="BG505" s="153"/>
      <c r="BH505" s="153"/>
    </row>
    <row r="506" spans="1:60" outlineLevel="1" x14ac:dyDescent="0.2">
      <c r="A506" s="160"/>
      <c r="B506" s="161"/>
      <c r="C506" s="253"/>
      <c r="D506" s="254"/>
      <c r="E506" s="254"/>
      <c r="F506" s="254"/>
      <c r="G506" s="254"/>
      <c r="H506" s="163"/>
      <c r="I506" s="163"/>
      <c r="J506" s="163"/>
      <c r="K506" s="163"/>
      <c r="L506" s="163"/>
      <c r="M506" s="163"/>
      <c r="N506" s="163"/>
      <c r="O506" s="163"/>
      <c r="P506" s="163"/>
      <c r="Q506" s="163"/>
      <c r="R506" s="163"/>
      <c r="S506" s="163"/>
      <c r="T506" s="163"/>
      <c r="U506" s="163"/>
      <c r="V506" s="163"/>
      <c r="W506" s="163"/>
      <c r="X506" s="163"/>
      <c r="Y506" s="153"/>
      <c r="Z506" s="153"/>
      <c r="AA506" s="153"/>
      <c r="AB506" s="153"/>
      <c r="AC506" s="153"/>
      <c r="AD506" s="153"/>
      <c r="AE506" s="153"/>
      <c r="AF506" s="153"/>
      <c r="AG506" s="153" t="s">
        <v>116</v>
      </c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</row>
    <row r="507" spans="1:60" outlineLevel="1" x14ac:dyDescent="0.2">
      <c r="A507" s="175">
        <v>193</v>
      </c>
      <c r="B507" s="176" t="s">
        <v>533</v>
      </c>
      <c r="C507" s="186" t="s">
        <v>534</v>
      </c>
      <c r="D507" s="177" t="s">
        <v>229</v>
      </c>
      <c r="E507" s="178">
        <v>14</v>
      </c>
      <c r="F507" s="179"/>
      <c r="G507" s="180">
        <f>ROUND(E507*F507,2)</f>
        <v>0</v>
      </c>
      <c r="H507" s="179"/>
      <c r="I507" s="180">
        <f>ROUND(E507*H507,2)</f>
        <v>0</v>
      </c>
      <c r="J507" s="179"/>
      <c r="K507" s="180">
        <f>ROUND(E507*J507,2)</f>
        <v>0</v>
      </c>
      <c r="L507" s="180">
        <v>21</v>
      </c>
      <c r="M507" s="180">
        <f>G507*(1+L507/100)</f>
        <v>0</v>
      </c>
      <c r="N507" s="180">
        <v>0</v>
      </c>
      <c r="O507" s="180">
        <f>ROUND(E507*N507,2)</f>
        <v>0</v>
      </c>
      <c r="P507" s="180">
        <v>0</v>
      </c>
      <c r="Q507" s="180">
        <f>ROUND(E507*P507,2)</f>
        <v>0</v>
      </c>
      <c r="R507" s="180"/>
      <c r="S507" s="180" t="s">
        <v>195</v>
      </c>
      <c r="T507" s="181" t="s">
        <v>196</v>
      </c>
      <c r="U507" s="163">
        <v>0</v>
      </c>
      <c r="V507" s="163">
        <f>ROUND(E507*U507,2)</f>
        <v>0</v>
      </c>
      <c r="W507" s="163"/>
      <c r="X507" s="163" t="s">
        <v>112</v>
      </c>
      <c r="Y507" s="153"/>
      <c r="Z507" s="153"/>
      <c r="AA507" s="153"/>
      <c r="AB507" s="153"/>
      <c r="AC507" s="153"/>
      <c r="AD507" s="153"/>
      <c r="AE507" s="153"/>
      <c r="AF507" s="153"/>
      <c r="AG507" s="153" t="s">
        <v>113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</row>
    <row r="508" spans="1:60" ht="33.75" outlineLevel="1" x14ac:dyDescent="0.2">
      <c r="A508" s="160"/>
      <c r="B508" s="161"/>
      <c r="C508" s="255" t="s">
        <v>535</v>
      </c>
      <c r="D508" s="256"/>
      <c r="E508" s="256"/>
      <c r="F508" s="256"/>
      <c r="G508" s="256"/>
      <c r="H508" s="163"/>
      <c r="I508" s="163"/>
      <c r="J508" s="163"/>
      <c r="K508" s="163"/>
      <c r="L508" s="163"/>
      <c r="M508" s="163"/>
      <c r="N508" s="163"/>
      <c r="O508" s="163"/>
      <c r="P508" s="163"/>
      <c r="Q508" s="163"/>
      <c r="R508" s="163"/>
      <c r="S508" s="163"/>
      <c r="T508" s="163"/>
      <c r="U508" s="163"/>
      <c r="V508" s="163"/>
      <c r="W508" s="163"/>
      <c r="X508" s="163"/>
      <c r="Y508" s="153"/>
      <c r="Z508" s="153"/>
      <c r="AA508" s="153"/>
      <c r="AB508" s="153"/>
      <c r="AC508" s="153"/>
      <c r="AD508" s="153"/>
      <c r="AE508" s="153"/>
      <c r="AF508" s="153"/>
      <c r="AG508" s="153" t="s">
        <v>150</v>
      </c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82" t="str">
        <f>C508</f>
        <v>Bidetová baterie DN15, páková, s odtokovou garniturou, chrom, odtoková garnitura G1 1/4, kloubový perlátor, upevnění s centrovacím a těsnicím kroužkem, pivot kartuše z nerez oceli VČETNĚ 2ks FLEXI HADIČEK M10x1-3/8" např.IDEAL STANDARD CERAPLAN III nebo rovnocenný</v>
      </c>
      <c r="BB508" s="153"/>
      <c r="BC508" s="153"/>
      <c r="BD508" s="153"/>
      <c r="BE508" s="153"/>
      <c r="BF508" s="153"/>
      <c r="BG508" s="153"/>
      <c r="BH508" s="153"/>
    </row>
    <row r="509" spans="1:60" outlineLevel="1" x14ac:dyDescent="0.2">
      <c r="A509" s="160"/>
      <c r="B509" s="161"/>
      <c r="C509" s="253"/>
      <c r="D509" s="254"/>
      <c r="E509" s="254"/>
      <c r="F509" s="254"/>
      <c r="G509" s="254"/>
      <c r="H509" s="163"/>
      <c r="I509" s="163"/>
      <c r="J509" s="163"/>
      <c r="K509" s="163"/>
      <c r="L509" s="163"/>
      <c r="M509" s="163"/>
      <c r="N509" s="163"/>
      <c r="O509" s="163"/>
      <c r="P509" s="163"/>
      <c r="Q509" s="163"/>
      <c r="R509" s="163"/>
      <c r="S509" s="163"/>
      <c r="T509" s="163"/>
      <c r="U509" s="163"/>
      <c r="V509" s="163"/>
      <c r="W509" s="163"/>
      <c r="X509" s="163"/>
      <c r="Y509" s="153"/>
      <c r="Z509" s="153"/>
      <c r="AA509" s="153"/>
      <c r="AB509" s="153"/>
      <c r="AC509" s="153"/>
      <c r="AD509" s="153"/>
      <c r="AE509" s="153"/>
      <c r="AF509" s="153"/>
      <c r="AG509" s="153" t="s">
        <v>116</v>
      </c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</row>
    <row r="510" spans="1:60" outlineLevel="1" x14ac:dyDescent="0.2">
      <c r="A510" s="175">
        <v>194</v>
      </c>
      <c r="B510" s="176" t="s">
        <v>536</v>
      </c>
      <c r="C510" s="186" t="s">
        <v>537</v>
      </c>
      <c r="D510" s="177" t="s">
        <v>229</v>
      </c>
      <c r="E510" s="178">
        <v>14</v>
      </c>
      <c r="F510" s="179"/>
      <c r="G510" s="180">
        <f>ROUND(E510*F510,2)</f>
        <v>0</v>
      </c>
      <c r="H510" s="179"/>
      <c r="I510" s="180">
        <f>ROUND(E510*H510,2)</f>
        <v>0</v>
      </c>
      <c r="J510" s="179"/>
      <c r="K510" s="180">
        <f>ROUND(E510*J510,2)</f>
        <v>0</v>
      </c>
      <c r="L510" s="180">
        <v>21</v>
      </c>
      <c r="M510" s="180">
        <f>G510*(1+L510/100)</f>
        <v>0</v>
      </c>
      <c r="N510" s="180">
        <v>0</v>
      </c>
      <c r="O510" s="180">
        <f>ROUND(E510*N510,2)</f>
        <v>0</v>
      </c>
      <c r="P510" s="180">
        <v>0</v>
      </c>
      <c r="Q510" s="180">
        <f>ROUND(E510*P510,2)</f>
        <v>0</v>
      </c>
      <c r="R510" s="180"/>
      <c r="S510" s="180" t="s">
        <v>195</v>
      </c>
      <c r="T510" s="181" t="s">
        <v>196</v>
      </c>
      <c r="U510" s="163">
        <v>0</v>
      </c>
      <c r="V510" s="163">
        <f>ROUND(E510*U510,2)</f>
        <v>0</v>
      </c>
      <c r="W510" s="163"/>
      <c r="X510" s="163" t="s">
        <v>112</v>
      </c>
      <c r="Y510" s="153"/>
      <c r="Z510" s="153"/>
      <c r="AA510" s="153"/>
      <c r="AB510" s="153"/>
      <c r="AC510" s="153"/>
      <c r="AD510" s="153"/>
      <c r="AE510" s="153"/>
      <c r="AF510" s="153"/>
      <c r="AG510" s="153" t="s">
        <v>113</v>
      </c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</row>
    <row r="511" spans="1:60" ht="33.75" outlineLevel="1" x14ac:dyDescent="0.2">
      <c r="A511" s="160"/>
      <c r="B511" s="161"/>
      <c r="C511" s="255" t="s">
        <v>538</v>
      </c>
      <c r="D511" s="256"/>
      <c r="E511" s="256"/>
      <c r="F511" s="256"/>
      <c r="G511" s="256"/>
      <c r="H511" s="163"/>
      <c r="I511" s="163"/>
      <c r="J511" s="163"/>
      <c r="K511" s="163"/>
      <c r="L511" s="163"/>
      <c r="M511" s="163"/>
      <c r="N511" s="163"/>
      <c r="O511" s="163"/>
      <c r="P511" s="163"/>
      <c r="Q511" s="163"/>
      <c r="R511" s="163"/>
      <c r="S511" s="163"/>
      <c r="T511" s="163"/>
      <c r="U511" s="163"/>
      <c r="V511" s="163"/>
      <c r="W511" s="163"/>
      <c r="X511" s="163"/>
      <c r="Y511" s="153"/>
      <c r="Z511" s="153"/>
      <c r="AA511" s="153"/>
      <c r="AB511" s="153"/>
      <c r="AC511" s="153"/>
      <c r="AD511" s="153"/>
      <c r="AE511" s="153"/>
      <c r="AF511" s="153"/>
      <c r="AG511" s="153" t="s">
        <v>150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82" t="str">
        <f>C511</f>
        <v>Podomítkový modul pro bidet určený pro montáž do předstěny nebo do nosných zdí suchým procesem, plynule nastavitelné nohy, výškově nastavitelné od 0 do 200 mm, výška modulu 1120 mm, robustní konstrukce, nosnost 400 kg, součástí je kompletní sada pro upevnění.</v>
      </c>
      <c r="BB511" s="153"/>
      <c r="BC511" s="153"/>
      <c r="BD511" s="153"/>
      <c r="BE511" s="153"/>
      <c r="BF511" s="153"/>
      <c r="BG511" s="153"/>
      <c r="BH511" s="153"/>
    </row>
    <row r="512" spans="1:60" outlineLevel="1" x14ac:dyDescent="0.2">
      <c r="A512" s="160"/>
      <c r="B512" s="161"/>
      <c r="C512" s="253"/>
      <c r="D512" s="254"/>
      <c r="E512" s="254"/>
      <c r="F512" s="254"/>
      <c r="G512" s="254"/>
      <c r="H512" s="163"/>
      <c r="I512" s="163"/>
      <c r="J512" s="163"/>
      <c r="K512" s="163"/>
      <c r="L512" s="163"/>
      <c r="M512" s="163"/>
      <c r="N512" s="163"/>
      <c r="O512" s="163"/>
      <c r="P512" s="163"/>
      <c r="Q512" s="163"/>
      <c r="R512" s="163"/>
      <c r="S512" s="163"/>
      <c r="T512" s="163"/>
      <c r="U512" s="163"/>
      <c r="V512" s="163"/>
      <c r="W512" s="163"/>
      <c r="X512" s="163"/>
      <c r="Y512" s="153"/>
      <c r="Z512" s="153"/>
      <c r="AA512" s="153"/>
      <c r="AB512" s="153"/>
      <c r="AC512" s="153"/>
      <c r="AD512" s="153"/>
      <c r="AE512" s="153"/>
      <c r="AF512" s="153"/>
      <c r="AG512" s="153" t="s">
        <v>116</v>
      </c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</row>
    <row r="513" spans="1:60" outlineLevel="1" x14ac:dyDescent="0.2">
      <c r="A513" s="175">
        <v>195</v>
      </c>
      <c r="B513" s="176" t="s">
        <v>539</v>
      </c>
      <c r="C513" s="186" t="s">
        <v>540</v>
      </c>
      <c r="D513" s="177" t="s">
        <v>229</v>
      </c>
      <c r="E513" s="178">
        <v>2</v>
      </c>
      <c r="F513" s="179"/>
      <c r="G513" s="180">
        <f>ROUND(E513*F513,2)</f>
        <v>0</v>
      </c>
      <c r="H513" s="179"/>
      <c r="I513" s="180">
        <f>ROUND(E513*H513,2)</f>
        <v>0</v>
      </c>
      <c r="J513" s="179"/>
      <c r="K513" s="180">
        <f>ROUND(E513*J513,2)</f>
        <v>0</v>
      </c>
      <c r="L513" s="180">
        <v>21</v>
      </c>
      <c r="M513" s="180">
        <f>G513*(1+L513/100)</f>
        <v>0</v>
      </c>
      <c r="N513" s="180">
        <v>0</v>
      </c>
      <c r="O513" s="180">
        <f>ROUND(E513*N513,2)</f>
        <v>0</v>
      </c>
      <c r="P513" s="180">
        <v>0</v>
      </c>
      <c r="Q513" s="180">
        <f>ROUND(E513*P513,2)</f>
        <v>0</v>
      </c>
      <c r="R513" s="180"/>
      <c r="S513" s="180" t="s">
        <v>195</v>
      </c>
      <c r="T513" s="181" t="s">
        <v>196</v>
      </c>
      <c r="U513" s="163">
        <v>0</v>
      </c>
      <c r="V513" s="163">
        <f>ROUND(E513*U513,2)</f>
        <v>0</v>
      </c>
      <c r="W513" s="163"/>
      <c r="X513" s="163" t="s">
        <v>112</v>
      </c>
      <c r="Y513" s="153"/>
      <c r="Z513" s="153"/>
      <c r="AA513" s="153"/>
      <c r="AB513" s="153"/>
      <c r="AC513" s="153"/>
      <c r="AD513" s="153"/>
      <c r="AE513" s="153"/>
      <c r="AF513" s="153"/>
      <c r="AG513" s="153" t="s">
        <v>113</v>
      </c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</row>
    <row r="514" spans="1:60" outlineLevel="1" x14ac:dyDescent="0.2">
      <c r="A514" s="160"/>
      <c r="B514" s="161"/>
      <c r="C514" s="255" t="s">
        <v>541</v>
      </c>
      <c r="D514" s="256"/>
      <c r="E514" s="256"/>
      <c r="F514" s="256"/>
      <c r="G514" s="256"/>
      <c r="H514" s="163"/>
      <c r="I514" s="163"/>
      <c r="J514" s="163"/>
      <c r="K514" s="163"/>
      <c r="L514" s="163"/>
      <c r="M514" s="163"/>
      <c r="N514" s="163"/>
      <c r="O514" s="163"/>
      <c r="P514" s="163"/>
      <c r="Q514" s="163"/>
      <c r="R514" s="163"/>
      <c r="S514" s="163"/>
      <c r="T514" s="163"/>
      <c r="U514" s="163"/>
      <c r="V514" s="163"/>
      <c r="W514" s="163"/>
      <c r="X514" s="163"/>
      <c r="Y514" s="153"/>
      <c r="Z514" s="153"/>
      <c r="AA514" s="153"/>
      <c r="AB514" s="153"/>
      <c r="AC514" s="153"/>
      <c r="AD514" s="153"/>
      <c r="AE514" s="153"/>
      <c r="AF514" s="153"/>
      <c r="AG514" s="153" t="s">
        <v>150</v>
      </c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82" t="str">
        <f>C514</f>
        <v>SPRCHOVÁ HLAVICE PEVNÁ 1/2"" S NASTAVITELNÝM ÚHLEM VÝTOKU, PŘIPOJENÍ ZE ZDI, VANDALUVZDORNÉ PROVEDENÍ</v>
      </c>
      <c r="BB514" s="153"/>
      <c r="BC514" s="153"/>
      <c r="BD514" s="153"/>
      <c r="BE514" s="153"/>
      <c r="BF514" s="153"/>
      <c r="BG514" s="153"/>
      <c r="BH514" s="153"/>
    </row>
    <row r="515" spans="1:60" ht="22.5" outlineLevel="1" x14ac:dyDescent="0.2">
      <c r="A515" s="160"/>
      <c r="B515" s="161"/>
      <c r="C515" s="257" t="s">
        <v>542</v>
      </c>
      <c r="D515" s="258"/>
      <c r="E515" s="258"/>
      <c r="F515" s="258"/>
      <c r="G515" s="258"/>
      <c r="H515" s="163"/>
      <c r="I515" s="163"/>
      <c r="J515" s="163"/>
      <c r="K515" s="163"/>
      <c r="L515" s="163"/>
      <c r="M515" s="163"/>
      <c r="N515" s="163"/>
      <c r="O515" s="163"/>
      <c r="P515" s="163"/>
      <c r="Q515" s="163"/>
      <c r="R515" s="163"/>
      <c r="S515" s="163"/>
      <c r="T515" s="163"/>
      <c r="U515" s="163"/>
      <c r="V515" s="163"/>
      <c r="W515" s="163"/>
      <c r="X515" s="163"/>
      <c r="Y515" s="153"/>
      <c r="Z515" s="153"/>
      <c r="AA515" s="153"/>
      <c r="AB515" s="153"/>
      <c r="AC515" s="153"/>
      <c r="AD515" s="153"/>
      <c r="AE515" s="153"/>
      <c r="AF515" s="153"/>
      <c r="AG515" s="153" t="s">
        <v>150</v>
      </c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82" t="str">
        <f>C515</f>
        <v>TLAČNÝ SAMOUZAVÍRACÍ SPRCHOVÝ VENTIL DO ZDI NA SMÍCHANOU VODU, VČETNĚ KRYCÍ RŮŽICE, PŘEVLEČNÝCH MATIC A INSTALAČNÍ KRABICE</v>
      </c>
      <c r="BB515" s="153"/>
      <c r="BC515" s="153"/>
      <c r="BD515" s="153"/>
      <c r="BE515" s="153"/>
      <c r="BF515" s="153"/>
      <c r="BG515" s="153"/>
      <c r="BH515" s="153"/>
    </row>
    <row r="516" spans="1:60" outlineLevel="1" x14ac:dyDescent="0.2">
      <c r="A516" s="160"/>
      <c r="B516" s="161"/>
      <c r="C516" s="257" t="s">
        <v>543</v>
      </c>
      <c r="D516" s="258"/>
      <c r="E516" s="258"/>
      <c r="F516" s="258"/>
      <c r="G516" s="258"/>
      <c r="H516" s="163"/>
      <c r="I516" s="163"/>
      <c r="J516" s="163"/>
      <c r="K516" s="163"/>
      <c r="L516" s="163"/>
      <c r="M516" s="163"/>
      <c r="N516" s="163"/>
      <c r="O516" s="163"/>
      <c r="P516" s="163"/>
      <c r="Q516" s="163"/>
      <c r="R516" s="163"/>
      <c r="S516" s="163"/>
      <c r="T516" s="163"/>
      <c r="U516" s="163"/>
      <c r="V516" s="163"/>
      <c r="W516" s="163"/>
      <c r="X516" s="163"/>
      <c r="Y516" s="153"/>
      <c r="Z516" s="153"/>
      <c r="AA516" s="153"/>
      <c r="AB516" s="153"/>
      <c r="AC516" s="153"/>
      <c r="AD516" s="153"/>
      <c r="AE516" s="153"/>
      <c r="AF516" s="153"/>
      <c r="AG516" s="153" t="s">
        <v>150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82" t="str">
        <f>C516</f>
        <v>VANDALUVZDORNÉ PROVEDENÍ, SAMOČISTÍCÍ MECHANISMUS SE SYNTETICKÝM RUBÍNEM např.Concept Ekotech nebo rovnocenný</v>
      </c>
      <c r="BB516" s="153"/>
      <c r="BC516" s="153"/>
      <c r="BD516" s="153"/>
      <c r="BE516" s="153"/>
      <c r="BF516" s="153"/>
      <c r="BG516" s="153"/>
      <c r="BH516" s="153"/>
    </row>
    <row r="517" spans="1:60" outlineLevel="1" x14ac:dyDescent="0.2">
      <c r="A517" s="160"/>
      <c r="B517" s="161"/>
      <c r="C517" s="253"/>
      <c r="D517" s="254"/>
      <c r="E517" s="254"/>
      <c r="F517" s="254"/>
      <c r="G517" s="254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63"/>
      <c r="Y517" s="153"/>
      <c r="Z517" s="153"/>
      <c r="AA517" s="153"/>
      <c r="AB517" s="153"/>
      <c r="AC517" s="153"/>
      <c r="AD517" s="153"/>
      <c r="AE517" s="153"/>
      <c r="AF517" s="153"/>
      <c r="AG517" s="153" t="s">
        <v>116</v>
      </c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</row>
    <row r="518" spans="1:60" outlineLevel="1" x14ac:dyDescent="0.2">
      <c r="A518" s="175">
        <v>196</v>
      </c>
      <c r="B518" s="176" t="s">
        <v>544</v>
      </c>
      <c r="C518" s="186" t="s">
        <v>545</v>
      </c>
      <c r="D518" s="177" t="s">
        <v>229</v>
      </c>
      <c r="E518" s="178">
        <v>25</v>
      </c>
      <c r="F518" s="179"/>
      <c r="G518" s="180">
        <f>ROUND(E518*F518,2)</f>
        <v>0</v>
      </c>
      <c r="H518" s="179"/>
      <c r="I518" s="180">
        <f>ROUND(E518*H518,2)</f>
        <v>0</v>
      </c>
      <c r="J518" s="179"/>
      <c r="K518" s="180">
        <f>ROUND(E518*J518,2)</f>
        <v>0</v>
      </c>
      <c r="L518" s="180">
        <v>21</v>
      </c>
      <c r="M518" s="180">
        <f>G518*(1+L518/100)</f>
        <v>0</v>
      </c>
      <c r="N518" s="180">
        <v>0</v>
      </c>
      <c r="O518" s="180">
        <f>ROUND(E518*N518,2)</f>
        <v>0</v>
      </c>
      <c r="P518" s="180">
        <v>0</v>
      </c>
      <c r="Q518" s="180">
        <f>ROUND(E518*P518,2)</f>
        <v>0</v>
      </c>
      <c r="R518" s="180"/>
      <c r="S518" s="180" t="s">
        <v>195</v>
      </c>
      <c r="T518" s="181" t="s">
        <v>196</v>
      </c>
      <c r="U518" s="163">
        <v>0</v>
      </c>
      <c r="V518" s="163">
        <f>ROUND(E518*U518,2)</f>
        <v>0</v>
      </c>
      <c r="W518" s="163"/>
      <c r="X518" s="163" t="s">
        <v>112</v>
      </c>
      <c r="Y518" s="153"/>
      <c r="Z518" s="153"/>
      <c r="AA518" s="153"/>
      <c r="AB518" s="153"/>
      <c r="AC518" s="153"/>
      <c r="AD518" s="153"/>
      <c r="AE518" s="153"/>
      <c r="AF518" s="153"/>
      <c r="AG518" s="153" t="s">
        <v>113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</row>
    <row r="519" spans="1:60" ht="22.5" outlineLevel="1" x14ac:dyDescent="0.2">
      <c r="A519" s="160"/>
      <c r="B519" s="161"/>
      <c r="C519" s="255" t="s">
        <v>546</v>
      </c>
      <c r="D519" s="256"/>
      <c r="E519" s="256"/>
      <c r="F519" s="256"/>
      <c r="G519" s="256"/>
      <c r="H519" s="163"/>
      <c r="I519" s="163"/>
      <c r="J519" s="163"/>
      <c r="K519" s="163"/>
      <c r="L519" s="163"/>
      <c r="M519" s="163"/>
      <c r="N519" s="163"/>
      <c r="O519" s="163"/>
      <c r="P519" s="163"/>
      <c r="Q519" s="163"/>
      <c r="R519" s="163"/>
      <c r="S519" s="163"/>
      <c r="T519" s="163"/>
      <c r="U519" s="163"/>
      <c r="V519" s="163"/>
      <c r="W519" s="163"/>
      <c r="X519" s="163"/>
      <c r="Y519" s="153"/>
      <c r="Z519" s="153"/>
      <c r="AA519" s="153"/>
      <c r="AB519" s="153"/>
      <c r="AC519" s="153"/>
      <c r="AD519" s="153"/>
      <c r="AE519" s="153"/>
      <c r="AF519" s="153"/>
      <c r="AG519" s="153" t="s">
        <v>150</v>
      </c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82" t="str">
        <f>C519</f>
        <v>Dřezová stojánková baterie DN15, páková, s otočným ramenem a perlátorem, chrom, kartuše: O 47 mm montáž zespodu – upevnění s centrovacím a těsnicím kroužkem, pivot kartuše z nerez oceli, rozsah otáčení páky 90</v>
      </c>
      <c r="BB519" s="153"/>
      <c r="BC519" s="153"/>
      <c r="BD519" s="153"/>
      <c r="BE519" s="153"/>
      <c r="BF519" s="153"/>
      <c r="BG519" s="153"/>
      <c r="BH519" s="153"/>
    </row>
    <row r="520" spans="1:60" outlineLevel="1" x14ac:dyDescent="0.2">
      <c r="A520" s="160"/>
      <c r="B520" s="161"/>
      <c r="C520" s="257" t="s">
        <v>547</v>
      </c>
      <c r="D520" s="258"/>
      <c r="E520" s="258"/>
      <c r="F520" s="258"/>
      <c r="G520" s="258"/>
      <c r="H520" s="163"/>
      <c r="I520" s="163"/>
      <c r="J520" s="163"/>
      <c r="K520" s="163"/>
      <c r="L520" s="163"/>
      <c r="M520" s="163"/>
      <c r="N520" s="163"/>
      <c r="O520" s="163"/>
      <c r="P520" s="163"/>
      <c r="Q520" s="163"/>
      <c r="R520" s="163"/>
      <c r="S520" s="163"/>
      <c r="T520" s="163"/>
      <c r="U520" s="163"/>
      <c r="V520" s="163"/>
      <c r="W520" s="163"/>
      <c r="X520" s="163"/>
      <c r="Y520" s="153"/>
      <c r="Z520" s="153"/>
      <c r="AA520" s="153"/>
      <c r="AB520" s="153"/>
      <c r="AC520" s="153"/>
      <c r="AD520" s="153"/>
      <c r="AE520" s="153"/>
      <c r="AF520" s="153"/>
      <c r="AG520" s="153" t="s">
        <v>150</v>
      </c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  <c r="BF520" s="153"/>
      <c r="BG520" s="153"/>
      <c r="BH520" s="153"/>
    </row>
    <row r="521" spans="1:60" outlineLevel="1" x14ac:dyDescent="0.2">
      <c r="A521" s="160"/>
      <c r="B521" s="161"/>
      <c r="C521" s="253"/>
      <c r="D521" s="254"/>
      <c r="E521" s="254"/>
      <c r="F521" s="254"/>
      <c r="G521" s="254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  <c r="T521" s="163"/>
      <c r="U521" s="163"/>
      <c r="V521" s="163"/>
      <c r="W521" s="163"/>
      <c r="X521" s="163"/>
      <c r="Y521" s="153"/>
      <c r="Z521" s="153"/>
      <c r="AA521" s="153"/>
      <c r="AB521" s="153"/>
      <c r="AC521" s="153"/>
      <c r="AD521" s="153"/>
      <c r="AE521" s="153"/>
      <c r="AF521" s="153"/>
      <c r="AG521" s="153" t="s">
        <v>116</v>
      </c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</row>
    <row r="522" spans="1:60" outlineLevel="1" x14ac:dyDescent="0.2">
      <c r="A522" s="175">
        <v>197</v>
      </c>
      <c r="B522" s="176" t="s">
        <v>548</v>
      </c>
      <c r="C522" s="186" t="s">
        <v>256</v>
      </c>
      <c r="D522" s="177" t="s">
        <v>168</v>
      </c>
      <c r="E522" s="178">
        <v>25</v>
      </c>
      <c r="F522" s="179"/>
      <c r="G522" s="180">
        <f>ROUND(E522*F522,2)</f>
        <v>0</v>
      </c>
      <c r="H522" s="179"/>
      <c r="I522" s="180">
        <f>ROUND(E522*H522,2)</f>
        <v>0</v>
      </c>
      <c r="J522" s="179"/>
      <c r="K522" s="180">
        <f>ROUND(E522*J522,2)</f>
        <v>0</v>
      </c>
      <c r="L522" s="180">
        <v>21</v>
      </c>
      <c r="M522" s="180">
        <f>G522*(1+L522/100)</f>
        <v>0</v>
      </c>
      <c r="N522" s="180">
        <v>8.0000000000000004E-4</v>
      </c>
      <c r="O522" s="180">
        <f>ROUND(E522*N522,2)</f>
        <v>0.02</v>
      </c>
      <c r="P522" s="180">
        <v>0</v>
      </c>
      <c r="Q522" s="180">
        <f>ROUND(E522*P522,2)</f>
        <v>0</v>
      </c>
      <c r="R522" s="180"/>
      <c r="S522" s="180" t="s">
        <v>195</v>
      </c>
      <c r="T522" s="181" t="s">
        <v>196</v>
      </c>
      <c r="U522" s="163">
        <v>0.37</v>
      </c>
      <c r="V522" s="163">
        <f>ROUND(E522*U522,2)</f>
        <v>9.25</v>
      </c>
      <c r="W522" s="163"/>
      <c r="X522" s="163" t="s">
        <v>112</v>
      </c>
      <c r="Y522" s="153"/>
      <c r="Z522" s="153"/>
      <c r="AA522" s="153"/>
      <c r="AB522" s="153"/>
      <c r="AC522" s="153"/>
      <c r="AD522" s="153"/>
      <c r="AE522" s="153"/>
      <c r="AF522" s="153"/>
      <c r="AG522" s="153" t="s">
        <v>113</v>
      </c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</row>
    <row r="523" spans="1:60" outlineLevel="1" x14ac:dyDescent="0.2">
      <c r="A523" s="160"/>
      <c r="B523" s="161"/>
      <c r="C523" s="249"/>
      <c r="D523" s="250"/>
      <c r="E523" s="250"/>
      <c r="F523" s="250"/>
      <c r="G523" s="250"/>
      <c r="H523" s="163"/>
      <c r="I523" s="163"/>
      <c r="J523" s="163"/>
      <c r="K523" s="163"/>
      <c r="L523" s="163"/>
      <c r="M523" s="163"/>
      <c r="N523" s="163"/>
      <c r="O523" s="163"/>
      <c r="P523" s="163"/>
      <c r="Q523" s="163"/>
      <c r="R523" s="163"/>
      <c r="S523" s="163"/>
      <c r="T523" s="163"/>
      <c r="U523" s="163"/>
      <c r="V523" s="163"/>
      <c r="W523" s="163"/>
      <c r="X523" s="163"/>
      <c r="Y523" s="153"/>
      <c r="Z523" s="153"/>
      <c r="AA523" s="153"/>
      <c r="AB523" s="153"/>
      <c r="AC523" s="153"/>
      <c r="AD523" s="153"/>
      <c r="AE523" s="153"/>
      <c r="AF523" s="153"/>
      <c r="AG523" s="153" t="s">
        <v>116</v>
      </c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</row>
    <row r="524" spans="1:60" ht="22.5" outlineLevel="1" x14ac:dyDescent="0.2">
      <c r="A524" s="175">
        <v>198</v>
      </c>
      <c r="B524" s="176" t="s">
        <v>549</v>
      </c>
      <c r="C524" s="186" t="s">
        <v>260</v>
      </c>
      <c r="D524" s="177" t="s">
        <v>229</v>
      </c>
      <c r="E524" s="178">
        <v>138</v>
      </c>
      <c r="F524" s="179"/>
      <c r="G524" s="180">
        <f>ROUND(E524*F524,2)</f>
        <v>0</v>
      </c>
      <c r="H524" s="179"/>
      <c r="I524" s="180">
        <f>ROUND(E524*H524,2)</f>
        <v>0</v>
      </c>
      <c r="J524" s="179"/>
      <c r="K524" s="180">
        <f>ROUND(E524*J524,2)</f>
        <v>0</v>
      </c>
      <c r="L524" s="180">
        <v>21</v>
      </c>
      <c r="M524" s="180">
        <f>G524*(1+L524/100)</f>
        <v>0</v>
      </c>
      <c r="N524" s="180">
        <v>0</v>
      </c>
      <c r="O524" s="180">
        <f>ROUND(E524*N524,2)</f>
        <v>0</v>
      </c>
      <c r="P524" s="180">
        <v>0</v>
      </c>
      <c r="Q524" s="180">
        <f>ROUND(E524*P524,2)</f>
        <v>0</v>
      </c>
      <c r="R524" s="180"/>
      <c r="S524" s="180" t="s">
        <v>195</v>
      </c>
      <c r="T524" s="181" t="s">
        <v>196</v>
      </c>
      <c r="U524" s="163">
        <v>0</v>
      </c>
      <c r="V524" s="163">
        <f>ROUND(E524*U524,2)</f>
        <v>0</v>
      </c>
      <c r="W524" s="163"/>
      <c r="X524" s="163" t="s">
        <v>112</v>
      </c>
      <c r="Y524" s="153"/>
      <c r="Z524" s="153"/>
      <c r="AA524" s="153"/>
      <c r="AB524" s="153"/>
      <c r="AC524" s="153"/>
      <c r="AD524" s="153"/>
      <c r="AE524" s="153"/>
      <c r="AF524" s="153"/>
      <c r="AG524" s="153" t="s">
        <v>113</v>
      </c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</row>
    <row r="525" spans="1:60" outlineLevel="1" x14ac:dyDescent="0.2">
      <c r="A525" s="160"/>
      <c r="B525" s="161"/>
      <c r="C525" s="249"/>
      <c r="D525" s="250"/>
      <c r="E525" s="250"/>
      <c r="F525" s="250"/>
      <c r="G525" s="250"/>
      <c r="H525" s="163"/>
      <c r="I525" s="163"/>
      <c r="J525" s="163"/>
      <c r="K525" s="163"/>
      <c r="L525" s="163"/>
      <c r="M525" s="163"/>
      <c r="N525" s="163"/>
      <c r="O525" s="163"/>
      <c r="P525" s="163"/>
      <c r="Q525" s="163"/>
      <c r="R525" s="163"/>
      <c r="S525" s="163"/>
      <c r="T525" s="163"/>
      <c r="U525" s="163"/>
      <c r="V525" s="163"/>
      <c r="W525" s="163"/>
      <c r="X525" s="163"/>
      <c r="Y525" s="153"/>
      <c r="Z525" s="153"/>
      <c r="AA525" s="153"/>
      <c r="AB525" s="153"/>
      <c r="AC525" s="153"/>
      <c r="AD525" s="153"/>
      <c r="AE525" s="153"/>
      <c r="AF525" s="153"/>
      <c r="AG525" s="153" t="s">
        <v>116</v>
      </c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</row>
    <row r="526" spans="1:60" ht="22.5" outlineLevel="1" x14ac:dyDescent="0.2">
      <c r="A526" s="175">
        <v>199</v>
      </c>
      <c r="B526" s="176" t="s">
        <v>550</v>
      </c>
      <c r="C526" s="186" t="s">
        <v>551</v>
      </c>
      <c r="D526" s="177" t="s">
        <v>229</v>
      </c>
      <c r="E526" s="178">
        <v>1</v>
      </c>
      <c r="F526" s="179"/>
      <c r="G526" s="180">
        <f>ROUND(E526*F526,2)</f>
        <v>0</v>
      </c>
      <c r="H526" s="179"/>
      <c r="I526" s="180">
        <f>ROUND(E526*H526,2)</f>
        <v>0</v>
      </c>
      <c r="J526" s="179"/>
      <c r="K526" s="180">
        <f>ROUND(E526*J526,2)</f>
        <v>0</v>
      </c>
      <c r="L526" s="180">
        <v>21</v>
      </c>
      <c r="M526" s="180">
        <f>G526*(1+L526/100)</f>
        <v>0</v>
      </c>
      <c r="N526" s="180">
        <v>0</v>
      </c>
      <c r="O526" s="180">
        <f>ROUND(E526*N526,2)</f>
        <v>0</v>
      </c>
      <c r="P526" s="180">
        <v>0</v>
      </c>
      <c r="Q526" s="180">
        <f>ROUND(E526*P526,2)</f>
        <v>0</v>
      </c>
      <c r="R526" s="180"/>
      <c r="S526" s="180" t="s">
        <v>195</v>
      </c>
      <c r="T526" s="181" t="s">
        <v>196</v>
      </c>
      <c r="U526" s="163">
        <v>0</v>
      </c>
      <c r="V526" s="163">
        <f>ROUND(E526*U526,2)</f>
        <v>0</v>
      </c>
      <c r="W526" s="163"/>
      <c r="X526" s="163" t="s">
        <v>112</v>
      </c>
      <c r="Y526" s="153"/>
      <c r="Z526" s="153"/>
      <c r="AA526" s="153"/>
      <c r="AB526" s="153"/>
      <c r="AC526" s="153"/>
      <c r="AD526" s="153"/>
      <c r="AE526" s="153"/>
      <c r="AF526" s="153"/>
      <c r="AG526" s="153" t="s">
        <v>113</v>
      </c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</row>
    <row r="527" spans="1:60" outlineLevel="1" x14ac:dyDescent="0.2">
      <c r="A527" s="160"/>
      <c r="B527" s="161"/>
      <c r="C527" s="249"/>
      <c r="D527" s="250"/>
      <c r="E527" s="250"/>
      <c r="F527" s="250"/>
      <c r="G527" s="250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3"/>
      <c r="X527" s="163"/>
      <c r="Y527" s="153"/>
      <c r="Z527" s="153"/>
      <c r="AA527" s="153"/>
      <c r="AB527" s="153"/>
      <c r="AC527" s="153"/>
      <c r="AD527" s="153"/>
      <c r="AE527" s="153"/>
      <c r="AF527" s="153"/>
      <c r="AG527" s="153" t="s">
        <v>116</v>
      </c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</row>
    <row r="528" spans="1:60" outlineLevel="1" x14ac:dyDescent="0.2">
      <c r="A528" s="175">
        <v>200</v>
      </c>
      <c r="B528" s="176" t="s">
        <v>552</v>
      </c>
      <c r="C528" s="186" t="s">
        <v>553</v>
      </c>
      <c r="D528" s="177" t="s">
        <v>206</v>
      </c>
      <c r="E528" s="178">
        <v>16</v>
      </c>
      <c r="F528" s="179"/>
      <c r="G528" s="180">
        <f>ROUND(E528*F528,2)</f>
        <v>0</v>
      </c>
      <c r="H528" s="179"/>
      <c r="I528" s="180">
        <f>ROUND(E528*H528,2)</f>
        <v>0</v>
      </c>
      <c r="J528" s="179"/>
      <c r="K528" s="180">
        <f>ROUND(E528*J528,2)</f>
        <v>0</v>
      </c>
      <c r="L528" s="180">
        <v>21</v>
      </c>
      <c r="M528" s="180">
        <f>G528*(1+L528/100)</f>
        <v>0</v>
      </c>
      <c r="N528" s="180">
        <v>0</v>
      </c>
      <c r="O528" s="180">
        <f>ROUND(E528*N528,2)</f>
        <v>0</v>
      </c>
      <c r="P528" s="180">
        <v>0</v>
      </c>
      <c r="Q528" s="180">
        <f>ROUND(E528*P528,2)</f>
        <v>0</v>
      </c>
      <c r="R528" s="180"/>
      <c r="S528" s="180" t="s">
        <v>195</v>
      </c>
      <c r="T528" s="181" t="s">
        <v>196</v>
      </c>
      <c r="U528" s="163">
        <v>0</v>
      </c>
      <c r="V528" s="163">
        <f>ROUND(E528*U528,2)</f>
        <v>0</v>
      </c>
      <c r="W528" s="163"/>
      <c r="X528" s="163" t="s">
        <v>112</v>
      </c>
      <c r="Y528" s="153"/>
      <c r="Z528" s="153"/>
      <c r="AA528" s="153"/>
      <c r="AB528" s="153"/>
      <c r="AC528" s="153"/>
      <c r="AD528" s="153"/>
      <c r="AE528" s="153"/>
      <c r="AF528" s="153"/>
      <c r="AG528" s="153" t="s">
        <v>113</v>
      </c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</row>
    <row r="529" spans="1:60" ht="22.5" outlineLevel="1" x14ac:dyDescent="0.2">
      <c r="A529" s="160"/>
      <c r="B529" s="161"/>
      <c r="C529" s="255" t="s">
        <v>554</v>
      </c>
      <c r="D529" s="256"/>
      <c r="E529" s="256"/>
      <c r="F529" s="256"/>
      <c r="G529" s="256"/>
      <c r="H529" s="163"/>
      <c r="I529" s="163"/>
      <c r="J529" s="163"/>
      <c r="K529" s="163"/>
      <c r="L529" s="163"/>
      <c r="M529" s="163"/>
      <c r="N529" s="163"/>
      <c r="O529" s="163"/>
      <c r="P529" s="163"/>
      <c r="Q529" s="163"/>
      <c r="R529" s="163"/>
      <c r="S529" s="163"/>
      <c r="T529" s="163"/>
      <c r="U529" s="163"/>
      <c r="V529" s="163"/>
      <c r="W529" s="163"/>
      <c r="X529" s="163"/>
      <c r="Y529" s="153"/>
      <c r="Z529" s="153"/>
      <c r="AA529" s="153"/>
      <c r="AB529" s="153"/>
      <c r="AC529" s="153"/>
      <c r="AD529" s="153"/>
      <c r="AE529" s="153"/>
      <c r="AF529" s="153"/>
      <c r="AG529" s="153" t="s">
        <v>150</v>
      </c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82" t="str">
        <f>C529</f>
        <v>Izolace potrubí na střeše proti zamrznutí izolačními trubicemi s povrchovou úpravou např. K-FLEX AL CLAD , pouzdro tl. 19 mm  (potrubí opatřeno topným kabelem)  nebo rovnocenný</v>
      </c>
      <c r="BB529" s="153"/>
      <c r="BC529" s="153"/>
      <c r="BD529" s="153"/>
      <c r="BE529" s="153"/>
      <c r="BF529" s="153"/>
      <c r="BG529" s="153"/>
      <c r="BH529" s="153"/>
    </row>
    <row r="530" spans="1:60" outlineLevel="1" x14ac:dyDescent="0.2">
      <c r="A530" s="160"/>
      <c r="B530" s="161"/>
      <c r="C530" s="253"/>
      <c r="D530" s="254"/>
      <c r="E530" s="254"/>
      <c r="F530" s="254"/>
      <c r="G530" s="254"/>
      <c r="H530" s="163"/>
      <c r="I530" s="163"/>
      <c r="J530" s="163"/>
      <c r="K530" s="163"/>
      <c r="L530" s="163"/>
      <c r="M530" s="163"/>
      <c r="N530" s="163"/>
      <c r="O530" s="163"/>
      <c r="P530" s="163"/>
      <c r="Q530" s="163"/>
      <c r="R530" s="163"/>
      <c r="S530" s="163"/>
      <c r="T530" s="163"/>
      <c r="U530" s="163"/>
      <c r="V530" s="163"/>
      <c r="W530" s="163"/>
      <c r="X530" s="163"/>
      <c r="Y530" s="153"/>
      <c r="Z530" s="153"/>
      <c r="AA530" s="153"/>
      <c r="AB530" s="153"/>
      <c r="AC530" s="153"/>
      <c r="AD530" s="153"/>
      <c r="AE530" s="153"/>
      <c r="AF530" s="153"/>
      <c r="AG530" s="153" t="s">
        <v>116</v>
      </c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</row>
    <row r="531" spans="1:60" outlineLevel="1" x14ac:dyDescent="0.2">
      <c r="A531" s="175">
        <v>201</v>
      </c>
      <c r="B531" s="176" t="s">
        <v>555</v>
      </c>
      <c r="C531" s="186" t="s">
        <v>556</v>
      </c>
      <c r="D531" s="177" t="s">
        <v>206</v>
      </c>
      <c r="E531" s="178">
        <v>80</v>
      </c>
      <c r="F531" s="179"/>
      <c r="G531" s="180">
        <f>ROUND(E531*F531,2)</f>
        <v>0</v>
      </c>
      <c r="H531" s="179"/>
      <c r="I531" s="180">
        <f>ROUND(E531*H531,2)</f>
        <v>0</v>
      </c>
      <c r="J531" s="179"/>
      <c r="K531" s="180">
        <f>ROUND(E531*J531,2)</f>
        <v>0</v>
      </c>
      <c r="L531" s="180">
        <v>21</v>
      </c>
      <c r="M531" s="180">
        <f>G531*(1+L531/100)</f>
        <v>0</v>
      </c>
      <c r="N531" s="180">
        <v>0</v>
      </c>
      <c r="O531" s="180">
        <f>ROUND(E531*N531,2)</f>
        <v>0</v>
      </c>
      <c r="P531" s="180">
        <v>0</v>
      </c>
      <c r="Q531" s="180">
        <f>ROUND(E531*P531,2)</f>
        <v>0</v>
      </c>
      <c r="R531" s="180"/>
      <c r="S531" s="180" t="s">
        <v>195</v>
      </c>
      <c r="T531" s="181" t="s">
        <v>196</v>
      </c>
      <c r="U531" s="163">
        <v>0</v>
      </c>
      <c r="V531" s="163">
        <f>ROUND(E531*U531,2)</f>
        <v>0</v>
      </c>
      <c r="W531" s="163"/>
      <c r="X531" s="163" t="s">
        <v>112</v>
      </c>
      <c r="Y531" s="153"/>
      <c r="Z531" s="153"/>
      <c r="AA531" s="153"/>
      <c r="AB531" s="153"/>
      <c r="AC531" s="153"/>
      <c r="AD531" s="153"/>
      <c r="AE531" s="153"/>
      <c r="AF531" s="153"/>
      <c r="AG531" s="153" t="s">
        <v>113</v>
      </c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</row>
    <row r="532" spans="1:60" ht="22.5" outlineLevel="1" x14ac:dyDescent="0.2">
      <c r="A532" s="160"/>
      <c r="B532" s="161"/>
      <c r="C532" s="255" t="s">
        <v>554</v>
      </c>
      <c r="D532" s="256"/>
      <c r="E532" s="256"/>
      <c r="F532" s="256"/>
      <c r="G532" s="256"/>
      <c r="H532" s="163"/>
      <c r="I532" s="163"/>
      <c r="J532" s="163"/>
      <c r="K532" s="163"/>
      <c r="L532" s="163"/>
      <c r="M532" s="163"/>
      <c r="N532" s="163"/>
      <c r="O532" s="163"/>
      <c r="P532" s="163"/>
      <c r="Q532" s="163"/>
      <c r="R532" s="163"/>
      <c r="S532" s="163"/>
      <c r="T532" s="163"/>
      <c r="U532" s="163"/>
      <c r="V532" s="163"/>
      <c r="W532" s="163"/>
      <c r="X532" s="163"/>
      <c r="Y532" s="153"/>
      <c r="Z532" s="153"/>
      <c r="AA532" s="153"/>
      <c r="AB532" s="153"/>
      <c r="AC532" s="153"/>
      <c r="AD532" s="153"/>
      <c r="AE532" s="153"/>
      <c r="AF532" s="153"/>
      <c r="AG532" s="153" t="s">
        <v>150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82" t="str">
        <f>C532</f>
        <v>Izolace potrubí na střeše proti zamrznutí izolačními trubicemi s povrchovou úpravou např. K-FLEX AL CLAD , pouzdro tl. 19 mm  (potrubí opatřeno topným kabelem)  nebo rovnocenný</v>
      </c>
      <c r="BB532" s="153"/>
      <c r="BC532" s="153"/>
      <c r="BD532" s="153"/>
      <c r="BE532" s="153"/>
      <c r="BF532" s="153"/>
      <c r="BG532" s="153"/>
      <c r="BH532" s="153"/>
    </row>
    <row r="533" spans="1:60" outlineLevel="1" x14ac:dyDescent="0.2">
      <c r="A533" s="160"/>
      <c r="B533" s="161"/>
      <c r="C533" s="253"/>
      <c r="D533" s="254"/>
      <c r="E533" s="254"/>
      <c r="F533" s="254"/>
      <c r="G533" s="254"/>
      <c r="H533" s="163"/>
      <c r="I533" s="163"/>
      <c r="J533" s="163"/>
      <c r="K533" s="163"/>
      <c r="L533" s="163"/>
      <c r="M533" s="163"/>
      <c r="N533" s="163"/>
      <c r="O533" s="163"/>
      <c r="P533" s="163"/>
      <c r="Q533" s="163"/>
      <c r="R533" s="163"/>
      <c r="S533" s="163"/>
      <c r="T533" s="163"/>
      <c r="U533" s="163"/>
      <c r="V533" s="163"/>
      <c r="W533" s="163"/>
      <c r="X533" s="163"/>
      <c r="Y533" s="153"/>
      <c r="Z533" s="153"/>
      <c r="AA533" s="153"/>
      <c r="AB533" s="153"/>
      <c r="AC533" s="153"/>
      <c r="AD533" s="153"/>
      <c r="AE533" s="153"/>
      <c r="AF533" s="153"/>
      <c r="AG533" s="153" t="s">
        <v>116</v>
      </c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</row>
    <row r="534" spans="1:60" outlineLevel="1" x14ac:dyDescent="0.2">
      <c r="A534" s="175">
        <v>202</v>
      </c>
      <c r="B534" s="176" t="s">
        <v>557</v>
      </c>
      <c r="C534" s="186" t="s">
        <v>558</v>
      </c>
      <c r="D534" s="177" t="s">
        <v>206</v>
      </c>
      <c r="E534" s="178">
        <v>4</v>
      </c>
      <c r="F534" s="179"/>
      <c r="G534" s="180">
        <f>ROUND(E534*F534,2)</f>
        <v>0</v>
      </c>
      <c r="H534" s="179"/>
      <c r="I534" s="180">
        <f>ROUND(E534*H534,2)</f>
        <v>0</v>
      </c>
      <c r="J534" s="179"/>
      <c r="K534" s="180">
        <f>ROUND(E534*J534,2)</f>
        <v>0</v>
      </c>
      <c r="L534" s="180">
        <v>21</v>
      </c>
      <c r="M534" s="180">
        <f>G534*(1+L534/100)</f>
        <v>0</v>
      </c>
      <c r="N534" s="180">
        <v>0</v>
      </c>
      <c r="O534" s="180">
        <f>ROUND(E534*N534,2)</f>
        <v>0</v>
      </c>
      <c r="P534" s="180">
        <v>0</v>
      </c>
      <c r="Q534" s="180">
        <f>ROUND(E534*P534,2)</f>
        <v>0</v>
      </c>
      <c r="R534" s="180"/>
      <c r="S534" s="180" t="s">
        <v>195</v>
      </c>
      <c r="T534" s="181" t="s">
        <v>196</v>
      </c>
      <c r="U534" s="163">
        <v>0</v>
      </c>
      <c r="V534" s="163">
        <f>ROUND(E534*U534,2)</f>
        <v>0</v>
      </c>
      <c r="W534" s="163"/>
      <c r="X534" s="163" t="s">
        <v>112</v>
      </c>
      <c r="Y534" s="153"/>
      <c r="Z534" s="153"/>
      <c r="AA534" s="153"/>
      <c r="AB534" s="153"/>
      <c r="AC534" s="153"/>
      <c r="AD534" s="153"/>
      <c r="AE534" s="153"/>
      <c r="AF534" s="153"/>
      <c r="AG534" s="153" t="s">
        <v>113</v>
      </c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</row>
    <row r="535" spans="1:60" ht="22.5" outlineLevel="1" x14ac:dyDescent="0.2">
      <c r="A535" s="160"/>
      <c r="B535" s="161"/>
      <c r="C535" s="255" t="s">
        <v>559</v>
      </c>
      <c r="D535" s="256"/>
      <c r="E535" s="256"/>
      <c r="F535" s="256"/>
      <c r="G535" s="256"/>
      <c r="H535" s="163"/>
      <c r="I535" s="163"/>
      <c r="J535" s="163"/>
      <c r="K535" s="163"/>
      <c r="L535" s="163"/>
      <c r="M535" s="163"/>
      <c r="N535" s="163"/>
      <c r="O535" s="163"/>
      <c r="P535" s="163"/>
      <c r="Q535" s="163"/>
      <c r="R535" s="163"/>
      <c r="S535" s="163"/>
      <c r="T535" s="163"/>
      <c r="U535" s="163"/>
      <c r="V535" s="163"/>
      <c r="W535" s="163"/>
      <c r="X535" s="163"/>
      <c r="Y535" s="153"/>
      <c r="Z535" s="153"/>
      <c r="AA535" s="153"/>
      <c r="AB535" s="153"/>
      <c r="AC535" s="153"/>
      <c r="AD535" s="153"/>
      <c r="AE535" s="153"/>
      <c r="AF535" s="153"/>
      <c r="AG535" s="153" t="s">
        <v>150</v>
      </c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82" t="str">
        <f>C535</f>
        <v>Izolace potrubí na střeše proti zamrznutí izolačními trubicemi s povrchovou úpravou např. K-FLEX AL CLAD , pouzdro tl. 19 mm  (potrubí opatřeno topným kabelem) nebo rovnocenný</v>
      </c>
      <c r="BB535" s="153"/>
      <c r="BC535" s="153"/>
      <c r="BD535" s="153"/>
      <c r="BE535" s="153"/>
      <c r="BF535" s="153"/>
      <c r="BG535" s="153"/>
      <c r="BH535" s="153"/>
    </row>
    <row r="536" spans="1:60" outlineLevel="1" x14ac:dyDescent="0.2">
      <c r="A536" s="160"/>
      <c r="B536" s="161"/>
      <c r="C536" s="253"/>
      <c r="D536" s="254"/>
      <c r="E536" s="254"/>
      <c r="F536" s="254"/>
      <c r="G536" s="254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3"/>
      <c r="X536" s="163"/>
      <c r="Y536" s="153"/>
      <c r="Z536" s="153"/>
      <c r="AA536" s="153"/>
      <c r="AB536" s="153"/>
      <c r="AC536" s="153"/>
      <c r="AD536" s="153"/>
      <c r="AE536" s="153"/>
      <c r="AF536" s="153"/>
      <c r="AG536" s="153" t="s">
        <v>116</v>
      </c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</row>
    <row r="537" spans="1:60" outlineLevel="1" x14ac:dyDescent="0.2">
      <c r="A537" s="175">
        <v>203</v>
      </c>
      <c r="B537" s="176" t="s">
        <v>560</v>
      </c>
      <c r="C537" s="186" t="s">
        <v>561</v>
      </c>
      <c r="D537" s="177" t="s">
        <v>206</v>
      </c>
      <c r="E537" s="178">
        <v>100</v>
      </c>
      <c r="F537" s="179"/>
      <c r="G537" s="180">
        <f>ROUND(E537*F537,2)</f>
        <v>0</v>
      </c>
      <c r="H537" s="179"/>
      <c r="I537" s="180">
        <f>ROUND(E537*H537,2)</f>
        <v>0</v>
      </c>
      <c r="J537" s="179"/>
      <c r="K537" s="180">
        <f>ROUND(E537*J537,2)</f>
        <v>0</v>
      </c>
      <c r="L537" s="180">
        <v>21</v>
      </c>
      <c r="M537" s="180">
        <f>G537*(1+L537/100)</f>
        <v>0</v>
      </c>
      <c r="N537" s="180">
        <v>0</v>
      </c>
      <c r="O537" s="180">
        <f>ROUND(E537*N537,2)</f>
        <v>0</v>
      </c>
      <c r="P537" s="180">
        <v>0</v>
      </c>
      <c r="Q537" s="180">
        <f>ROUND(E537*P537,2)</f>
        <v>0</v>
      </c>
      <c r="R537" s="180"/>
      <c r="S537" s="180" t="s">
        <v>195</v>
      </c>
      <c r="T537" s="181" t="s">
        <v>196</v>
      </c>
      <c r="U537" s="163">
        <v>0</v>
      </c>
      <c r="V537" s="163">
        <f>ROUND(E537*U537,2)</f>
        <v>0</v>
      </c>
      <c r="W537" s="163"/>
      <c r="X537" s="163" t="s">
        <v>112</v>
      </c>
      <c r="Y537" s="153"/>
      <c r="Z537" s="153"/>
      <c r="AA537" s="153"/>
      <c r="AB537" s="153"/>
      <c r="AC537" s="153"/>
      <c r="AD537" s="153"/>
      <c r="AE537" s="153"/>
      <c r="AF537" s="153"/>
      <c r="AG537" s="153" t="s">
        <v>113</v>
      </c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</row>
    <row r="538" spans="1:60" outlineLevel="1" x14ac:dyDescent="0.2">
      <c r="A538" s="160"/>
      <c r="B538" s="161"/>
      <c r="C538" s="249"/>
      <c r="D538" s="250"/>
      <c r="E538" s="250"/>
      <c r="F538" s="250"/>
      <c r="G538" s="250"/>
      <c r="H538" s="163"/>
      <c r="I538" s="163"/>
      <c r="J538" s="163"/>
      <c r="K538" s="163"/>
      <c r="L538" s="163"/>
      <c r="M538" s="163"/>
      <c r="N538" s="163"/>
      <c r="O538" s="163"/>
      <c r="P538" s="163"/>
      <c r="Q538" s="163"/>
      <c r="R538" s="163"/>
      <c r="S538" s="163"/>
      <c r="T538" s="163"/>
      <c r="U538" s="163"/>
      <c r="V538" s="163"/>
      <c r="W538" s="163"/>
      <c r="X538" s="163"/>
      <c r="Y538" s="153"/>
      <c r="Z538" s="153"/>
      <c r="AA538" s="153"/>
      <c r="AB538" s="153"/>
      <c r="AC538" s="153"/>
      <c r="AD538" s="153"/>
      <c r="AE538" s="153"/>
      <c r="AF538" s="153"/>
      <c r="AG538" s="153" t="s">
        <v>116</v>
      </c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</row>
    <row r="539" spans="1:60" ht="22.5" outlineLevel="1" x14ac:dyDescent="0.2">
      <c r="A539" s="175">
        <v>204</v>
      </c>
      <c r="B539" s="176" t="s">
        <v>562</v>
      </c>
      <c r="C539" s="186" t="s">
        <v>563</v>
      </c>
      <c r="D539" s="177" t="s">
        <v>162</v>
      </c>
      <c r="E539" s="178">
        <v>167</v>
      </c>
      <c r="F539" s="179"/>
      <c r="G539" s="180">
        <f>ROUND(E539*F539,2)</f>
        <v>0</v>
      </c>
      <c r="H539" s="179"/>
      <c r="I539" s="180">
        <f>ROUND(E539*H539,2)</f>
        <v>0</v>
      </c>
      <c r="J539" s="179"/>
      <c r="K539" s="180">
        <f>ROUND(E539*J539,2)</f>
        <v>0</v>
      </c>
      <c r="L539" s="180">
        <v>21</v>
      </c>
      <c r="M539" s="180">
        <f>G539*(1+L539/100)</f>
        <v>0</v>
      </c>
      <c r="N539" s="180">
        <v>6.3000000000000003E-4</v>
      </c>
      <c r="O539" s="180">
        <f>ROUND(E539*N539,2)</f>
        <v>0.11</v>
      </c>
      <c r="P539" s="180">
        <v>0</v>
      </c>
      <c r="Q539" s="180">
        <f>ROUND(E539*P539,2)</f>
        <v>0</v>
      </c>
      <c r="R539" s="180"/>
      <c r="S539" s="180" t="s">
        <v>195</v>
      </c>
      <c r="T539" s="181" t="s">
        <v>111</v>
      </c>
      <c r="U539" s="163">
        <v>0.23899999999999999</v>
      </c>
      <c r="V539" s="163">
        <f>ROUND(E539*U539,2)</f>
        <v>39.909999999999997</v>
      </c>
      <c r="W539" s="163"/>
      <c r="X539" s="163" t="s">
        <v>112</v>
      </c>
      <c r="Y539" s="153"/>
      <c r="Z539" s="153"/>
      <c r="AA539" s="153"/>
      <c r="AB539" s="153"/>
      <c r="AC539" s="153"/>
      <c r="AD539" s="153"/>
      <c r="AE539" s="153"/>
      <c r="AF539" s="153"/>
      <c r="AG539" s="153" t="s">
        <v>113</v>
      </c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</row>
    <row r="540" spans="1:60" outlineLevel="1" x14ac:dyDescent="0.2">
      <c r="A540" s="160"/>
      <c r="B540" s="161"/>
      <c r="C540" s="249"/>
      <c r="D540" s="250"/>
      <c r="E540" s="250"/>
      <c r="F540" s="250"/>
      <c r="G540" s="250"/>
      <c r="H540" s="163"/>
      <c r="I540" s="163"/>
      <c r="J540" s="163"/>
      <c r="K540" s="163"/>
      <c r="L540" s="163"/>
      <c r="M540" s="163"/>
      <c r="N540" s="163"/>
      <c r="O540" s="163"/>
      <c r="P540" s="163"/>
      <c r="Q540" s="163"/>
      <c r="R540" s="163"/>
      <c r="S540" s="163"/>
      <c r="T540" s="163"/>
      <c r="U540" s="163"/>
      <c r="V540" s="163"/>
      <c r="W540" s="163"/>
      <c r="X540" s="163"/>
      <c r="Y540" s="153"/>
      <c r="Z540" s="153"/>
      <c r="AA540" s="153"/>
      <c r="AB540" s="153"/>
      <c r="AC540" s="153"/>
      <c r="AD540" s="153"/>
      <c r="AE540" s="153"/>
      <c r="AF540" s="153"/>
      <c r="AG540" s="153" t="s">
        <v>116</v>
      </c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</row>
    <row r="541" spans="1:60" ht="22.5" outlineLevel="1" x14ac:dyDescent="0.2">
      <c r="A541" s="175">
        <v>205</v>
      </c>
      <c r="B541" s="176" t="s">
        <v>564</v>
      </c>
      <c r="C541" s="186" t="s">
        <v>565</v>
      </c>
      <c r="D541" s="177" t="s">
        <v>162</v>
      </c>
      <c r="E541" s="178">
        <v>95</v>
      </c>
      <c r="F541" s="179"/>
      <c r="G541" s="180">
        <f>ROUND(E541*F541,2)</f>
        <v>0</v>
      </c>
      <c r="H541" s="179"/>
      <c r="I541" s="180">
        <f>ROUND(E541*H541,2)</f>
        <v>0</v>
      </c>
      <c r="J541" s="179"/>
      <c r="K541" s="180">
        <f>ROUND(E541*J541,2)</f>
        <v>0</v>
      </c>
      <c r="L541" s="180">
        <v>21</v>
      </c>
      <c r="M541" s="180">
        <f>G541*(1+L541/100)</f>
        <v>0</v>
      </c>
      <c r="N541" s="180">
        <v>9.5E-4</v>
      </c>
      <c r="O541" s="180">
        <f>ROUND(E541*N541,2)</f>
        <v>0.09</v>
      </c>
      <c r="P541" s="180">
        <v>0</v>
      </c>
      <c r="Q541" s="180">
        <f>ROUND(E541*P541,2)</f>
        <v>0</v>
      </c>
      <c r="R541" s="180"/>
      <c r="S541" s="180" t="s">
        <v>195</v>
      </c>
      <c r="T541" s="181" t="s">
        <v>111</v>
      </c>
      <c r="U541" s="163">
        <v>0.27400000000000002</v>
      </c>
      <c r="V541" s="163">
        <f>ROUND(E541*U541,2)</f>
        <v>26.03</v>
      </c>
      <c r="W541" s="163"/>
      <c r="X541" s="163" t="s">
        <v>112</v>
      </c>
      <c r="Y541" s="153"/>
      <c r="Z541" s="153"/>
      <c r="AA541" s="153"/>
      <c r="AB541" s="153"/>
      <c r="AC541" s="153"/>
      <c r="AD541" s="153"/>
      <c r="AE541" s="153"/>
      <c r="AF541" s="153"/>
      <c r="AG541" s="153" t="s">
        <v>113</v>
      </c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</row>
    <row r="542" spans="1:60" outlineLevel="1" x14ac:dyDescent="0.2">
      <c r="A542" s="160"/>
      <c r="B542" s="161"/>
      <c r="C542" s="249"/>
      <c r="D542" s="250"/>
      <c r="E542" s="250"/>
      <c r="F542" s="250"/>
      <c r="G542" s="250"/>
      <c r="H542" s="163"/>
      <c r="I542" s="163"/>
      <c r="J542" s="163"/>
      <c r="K542" s="163"/>
      <c r="L542" s="163"/>
      <c r="M542" s="163"/>
      <c r="N542" s="163"/>
      <c r="O542" s="163"/>
      <c r="P542" s="163"/>
      <c r="Q542" s="163"/>
      <c r="R542" s="163"/>
      <c r="S542" s="163"/>
      <c r="T542" s="163"/>
      <c r="U542" s="163"/>
      <c r="V542" s="163"/>
      <c r="W542" s="163"/>
      <c r="X542" s="163"/>
      <c r="Y542" s="153"/>
      <c r="Z542" s="153"/>
      <c r="AA542" s="153"/>
      <c r="AB542" s="153"/>
      <c r="AC542" s="153"/>
      <c r="AD542" s="153"/>
      <c r="AE542" s="153"/>
      <c r="AF542" s="153"/>
      <c r="AG542" s="153" t="s">
        <v>116</v>
      </c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</row>
    <row r="543" spans="1:60" ht="22.5" outlineLevel="1" x14ac:dyDescent="0.2">
      <c r="A543" s="175">
        <v>206</v>
      </c>
      <c r="B543" s="176" t="s">
        <v>566</v>
      </c>
      <c r="C543" s="186" t="s">
        <v>567</v>
      </c>
      <c r="D543" s="177" t="s">
        <v>162</v>
      </c>
      <c r="E543" s="178">
        <v>281</v>
      </c>
      <c r="F543" s="179"/>
      <c r="G543" s="180">
        <f>ROUND(E543*F543,2)</f>
        <v>0</v>
      </c>
      <c r="H543" s="179"/>
      <c r="I543" s="180">
        <f>ROUND(E543*H543,2)</f>
        <v>0</v>
      </c>
      <c r="J543" s="179"/>
      <c r="K543" s="180">
        <f>ROUND(E543*J543,2)</f>
        <v>0</v>
      </c>
      <c r="L543" s="180">
        <v>21</v>
      </c>
      <c r="M543" s="180">
        <f>G543*(1+L543/100)</f>
        <v>0</v>
      </c>
      <c r="N543" s="180">
        <v>1.16E-3</v>
      </c>
      <c r="O543" s="180">
        <f>ROUND(E543*N543,2)</f>
        <v>0.33</v>
      </c>
      <c r="P543" s="180">
        <v>0</v>
      </c>
      <c r="Q543" s="180">
        <f>ROUND(E543*P543,2)</f>
        <v>0</v>
      </c>
      <c r="R543" s="180"/>
      <c r="S543" s="180" t="s">
        <v>195</v>
      </c>
      <c r="T543" s="181" t="s">
        <v>111</v>
      </c>
      <c r="U543" s="163">
        <v>0.28499999999999998</v>
      </c>
      <c r="V543" s="163">
        <f>ROUND(E543*U543,2)</f>
        <v>80.09</v>
      </c>
      <c r="W543" s="163"/>
      <c r="X543" s="163" t="s">
        <v>112</v>
      </c>
      <c r="Y543" s="153"/>
      <c r="Z543" s="153"/>
      <c r="AA543" s="153"/>
      <c r="AB543" s="153"/>
      <c r="AC543" s="153"/>
      <c r="AD543" s="153"/>
      <c r="AE543" s="153"/>
      <c r="AF543" s="153"/>
      <c r="AG543" s="153" t="s">
        <v>113</v>
      </c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</row>
    <row r="544" spans="1:60" outlineLevel="1" x14ac:dyDescent="0.2">
      <c r="A544" s="160"/>
      <c r="B544" s="161"/>
      <c r="C544" s="249"/>
      <c r="D544" s="250"/>
      <c r="E544" s="250"/>
      <c r="F544" s="250"/>
      <c r="G544" s="250"/>
      <c r="H544" s="163"/>
      <c r="I544" s="163"/>
      <c r="J544" s="163"/>
      <c r="K544" s="163"/>
      <c r="L544" s="163"/>
      <c r="M544" s="163"/>
      <c r="N544" s="163"/>
      <c r="O544" s="163"/>
      <c r="P544" s="163"/>
      <c r="Q544" s="163"/>
      <c r="R544" s="163"/>
      <c r="S544" s="163"/>
      <c r="T544" s="163"/>
      <c r="U544" s="163"/>
      <c r="V544" s="163"/>
      <c r="W544" s="163"/>
      <c r="X544" s="163"/>
      <c r="Y544" s="153"/>
      <c r="Z544" s="153"/>
      <c r="AA544" s="153"/>
      <c r="AB544" s="153"/>
      <c r="AC544" s="153"/>
      <c r="AD544" s="153"/>
      <c r="AE544" s="153"/>
      <c r="AF544" s="153"/>
      <c r="AG544" s="153" t="s">
        <v>116</v>
      </c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</row>
    <row r="545" spans="1:60" ht="22.5" outlineLevel="1" x14ac:dyDescent="0.2">
      <c r="A545" s="175">
        <v>207</v>
      </c>
      <c r="B545" s="176" t="s">
        <v>568</v>
      </c>
      <c r="C545" s="186" t="s">
        <v>569</v>
      </c>
      <c r="D545" s="177" t="s">
        <v>162</v>
      </c>
      <c r="E545" s="178">
        <v>252</v>
      </c>
      <c r="F545" s="179"/>
      <c r="G545" s="180">
        <f>ROUND(E545*F545,2)</f>
        <v>0</v>
      </c>
      <c r="H545" s="179"/>
      <c r="I545" s="180">
        <f>ROUND(E545*H545,2)</f>
        <v>0</v>
      </c>
      <c r="J545" s="179"/>
      <c r="K545" s="180">
        <f>ROUND(E545*J545,2)</f>
        <v>0</v>
      </c>
      <c r="L545" s="180">
        <v>21</v>
      </c>
      <c r="M545" s="180">
        <f>G545*(1+L545/100)</f>
        <v>0</v>
      </c>
      <c r="N545" s="180">
        <v>1.66E-3</v>
      </c>
      <c r="O545" s="180">
        <f>ROUND(E545*N545,2)</f>
        <v>0.42</v>
      </c>
      <c r="P545" s="180">
        <v>0</v>
      </c>
      <c r="Q545" s="180">
        <f>ROUND(E545*P545,2)</f>
        <v>0</v>
      </c>
      <c r="R545" s="180"/>
      <c r="S545" s="180" t="s">
        <v>195</v>
      </c>
      <c r="T545" s="181" t="s">
        <v>111</v>
      </c>
      <c r="U545" s="163">
        <v>0.31900000000000001</v>
      </c>
      <c r="V545" s="163">
        <f>ROUND(E545*U545,2)</f>
        <v>80.39</v>
      </c>
      <c r="W545" s="163"/>
      <c r="X545" s="163" t="s">
        <v>112</v>
      </c>
      <c r="Y545" s="153"/>
      <c r="Z545" s="153"/>
      <c r="AA545" s="153"/>
      <c r="AB545" s="153"/>
      <c r="AC545" s="153"/>
      <c r="AD545" s="153"/>
      <c r="AE545" s="153"/>
      <c r="AF545" s="153"/>
      <c r="AG545" s="153" t="s">
        <v>113</v>
      </c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</row>
    <row r="546" spans="1:60" outlineLevel="1" x14ac:dyDescent="0.2">
      <c r="A546" s="160"/>
      <c r="B546" s="161"/>
      <c r="C546" s="255" t="s">
        <v>570</v>
      </c>
      <c r="D546" s="256"/>
      <c r="E546" s="256"/>
      <c r="F546" s="256"/>
      <c r="G546" s="256"/>
      <c r="H546" s="163"/>
      <c r="I546" s="163"/>
      <c r="J546" s="163"/>
      <c r="K546" s="163"/>
      <c r="L546" s="163"/>
      <c r="M546" s="163"/>
      <c r="N546" s="163"/>
      <c r="O546" s="163"/>
      <c r="P546" s="163"/>
      <c r="Q546" s="163"/>
      <c r="R546" s="163"/>
      <c r="S546" s="163"/>
      <c r="T546" s="163"/>
      <c r="U546" s="163"/>
      <c r="V546" s="163"/>
      <c r="W546" s="163"/>
      <c r="X546" s="163"/>
      <c r="Y546" s="153"/>
      <c r="Z546" s="153"/>
      <c r="AA546" s="153"/>
      <c r="AB546" s="153"/>
      <c r="AC546" s="153"/>
      <c r="AD546" s="153"/>
      <c r="AE546" s="153"/>
      <c r="AF546" s="153"/>
      <c r="AG546" s="153" t="s">
        <v>150</v>
      </c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</row>
    <row r="547" spans="1:60" outlineLevel="1" x14ac:dyDescent="0.2">
      <c r="A547" s="160"/>
      <c r="B547" s="161"/>
      <c r="C547" s="253"/>
      <c r="D547" s="254"/>
      <c r="E547" s="254"/>
      <c r="F547" s="254"/>
      <c r="G547" s="254"/>
      <c r="H547" s="163"/>
      <c r="I547" s="163"/>
      <c r="J547" s="163"/>
      <c r="K547" s="163"/>
      <c r="L547" s="163"/>
      <c r="M547" s="163"/>
      <c r="N547" s="163"/>
      <c r="O547" s="163"/>
      <c r="P547" s="163"/>
      <c r="Q547" s="163"/>
      <c r="R547" s="163"/>
      <c r="S547" s="163"/>
      <c r="T547" s="163"/>
      <c r="U547" s="163"/>
      <c r="V547" s="163"/>
      <c r="W547" s="163"/>
      <c r="X547" s="163"/>
      <c r="Y547" s="153"/>
      <c r="Z547" s="153"/>
      <c r="AA547" s="153"/>
      <c r="AB547" s="153"/>
      <c r="AC547" s="153"/>
      <c r="AD547" s="153"/>
      <c r="AE547" s="153"/>
      <c r="AF547" s="153"/>
      <c r="AG547" s="153" t="s">
        <v>116</v>
      </c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</row>
    <row r="548" spans="1:60" ht="22.5" outlineLevel="1" x14ac:dyDescent="0.2">
      <c r="A548" s="175">
        <v>208</v>
      </c>
      <c r="B548" s="176" t="s">
        <v>571</v>
      </c>
      <c r="C548" s="186" t="s">
        <v>572</v>
      </c>
      <c r="D548" s="177" t="s">
        <v>162</v>
      </c>
      <c r="E548" s="178">
        <v>41</v>
      </c>
      <c r="F548" s="179"/>
      <c r="G548" s="180">
        <f>ROUND(E548*F548,2)</f>
        <v>0</v>
      </c>
      <c r="H548" s="179"/>
      <c r="I548" s="180">
        <f>ROUND(E548*H548,2)</f>
        <v>0</v>
      </c>
      <c r="J548" s="179"/>
      <c r="K548" s="180">
        <f>ROUND(E548*J548,2)</f>
        <v>0</v>
      </c>
      <c r="L548" s="180">
        <v>21</v>
      </c>
      <c r="M548" s="180">
        <f>G548*(1+L548/100)</f>
        <v>0</v>
      </c>
      <c r="N548" s="180">
        <v>1.98E-3</v>
      </c>
      <c r="O548" s="180">
        <f>ROUND(E548*N548,2)</f>
        <v>0.08</v>
      </c>
      <c r="P548" s="180">
        <v>0</v>
      </c>
      <c r="Q548" s="180">
        <f>ROUND(E548*P548,2)</f>
        <v>0</v>
      </c>
      <c r="R548" s="180"/>
      <c r="S548" s="180" t="s">
        <v>195</v>
      </c>
      <c r="T548" s="181" t="s">
        <v>111</v>
      </c>
      <c r="U548" s="163">
        <v>0.33200000000000002</v>
      </c>
      <c r="V548" s="163">
        <f>ROUND(E548*U548,2)</f>
        <v>13.61</v>
      </c>
      <c r="W548" s="163"/>
      <c r="X548" s="163" t="s">
        <v>112</v>
      </c>
      <c r="Y548" s="153"/>
      <c r="Z548" s="153"/>
      <c r="AA548" s="153"/>
      <c r="AB548" s="153"/>
      <c r="AC548" s="153"/>
      <c r="AD548" s="153"/>
      <c r="AE548" s="153"/>
      <c r="AF548" s="153"/>
      <c r="AG548" s="153" t="s">
        <v>113</v>
      </c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</row>
    <row r="549" spans="1:60" outlineLevel="1" x14ac:dyDescent="0.2">
      <c r="A549" s="160"/>
      <c r="B549" s="161"/>
      <c r="C549" s="249"/>
      <c r="D549" s="250"/>
      <c r="E549" s="250"/>
      <c r="F549" s="250"/>
      <c r="G549" s="250"/>
      <c r="H549" s="163"/>
      <c r="I549" s="163"/>
      <c r="J549" s="163"/>
      <c r="K549" s="163"/>
      <c r="L549" s="163"/>
      <c r="M549" s="163"/>
      <c r="N549" s="163"/>
      <c r="O549" s="163"/>
      <c r="P549" s="163"/>
      <c r="Q549" s="163"/>
      <c r="R549" s="163"/>
      <c r="S549" s="163"/>
      <c r="T549" s="163"/>
      <c r="U549" s="163"/>
      <c r="V549" s="163"/>
      <c r="W549" s="163"/>
      <c r="X549" s="163"/>
      <c r="Y549" s="153"/>
      <c r="Z549" s="153"/>
      <c r="AA549" s="153"/>
      <c r="AB549" s="153"/>
      <c r="AC549" s="153"/>
      <c r="AD549" s="153"/>
      <c r="AE549" s="153"/>
      <c r="AF549" s="153"/>
      <c r="AG549" s="153" t="s">
        <v>116</v>
      </c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</row>
    <row r="550" spans="1:60" ht="22.5" outlineLevel="1" x14ac:dyDescent="0.2">
      <c r="A550" s="175">
        <v>209</v>
      </c>
      <c r="B550" s="176" t="s">
        <v>573</v>
      </c>
      <c r="C550" s="186" t="s">
        <v>574</v>
      </c>
      <c r="D550" s="177" t="s">
        <v>162</v>
      </c>
      <c r="E550" s="178">
        <v>162</v>
      </c>
      <c r="F550" s="179"/>
      <c r="G550" s="180">
        <f>ROUND(E550*F550,2)</f>
        <v>0</v>
      </c>
      <c r="H550" s="179"/>
      <c r="I550" s="180">
        <f>ROUND(E550*H550,2)</f>
        <v>0</v>
      </c>
      <c r="J550" s="179"/>
      <c r="K550" s="180">
        <f>ROUND(E550*J550,2)</f>
        <v>0</v>
      </c>
      <c r="L550" s="180">
        <v>21</v>
      </c>
      <c r="M550" s="180">
        <f>G550*(1+L550/100)</f>
        <v>0</v>
      </c>
      <c r="N550" s="180">
        <v>2.5300000000000001E-3</v>
      </c>
      <c r="O550" s="180">
        <f>ROUND(E550*N550,2)</f>
        <v>0.41</v>
      </c>
      <c r="P550" s="180">
        <v>0</v>
      </c>
      <c r="Q550" s="180">
        <f>ROUND(E550*P550,2)</f>
        <v>0</v>
      </c>
      <c r="R550" s="180"/>
      <c r="S550" s="180" t="s">
        <v>195</v>
      </c>
      <c r="T550" s="181" t="s">
        <v>111</v>
      </c>
      <c r="U550" s="163">
        <v>0.34799999999999998</v>
      </c>
      <c r="V550" s="163">
        <f>ROUND(E550*U550,2)</f>
        <v>56.38</v>
      </c>
      <c r="W550" s="163"/>
      <c r="X550" s="163" t="s">
        <v>112</v>
      </c>
      <c r="Y550" s="153"/>
      <c r="Z550" s="153"/>
      <c r="AA550" s="153"/>
      <c r="AB550" s="153"/>
      <c r="AC550" s="153"/>
      <c r="AD550" s="153"/>
      <c r="AE550" s="153"/>
      <c r="AF550" s="153"/>
      <c r="AG550" s="153" t="s">
        <v>113</v>
      </c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</row>
    <row r="551" spans="1:60" outlineLevel="1" x14ac:dyDescent="0.2">
      <c r="A551" s="160"/>
      <c r="B551" s="161"/>
      <c r="C551" s="249"/>
      <c r="D551" s="250"/>
      <c r="E551" s="250"/>
      <c r="F551" s="250"/>
      <c r="G551" s="250"/>
      <c r="H551" s="163"/>
      <c r="I551" s="163"/>
      <c r="J551" s="163"/>
      <c r="K551" s="163"/>
      <c r="L551" s="163"/>
      <c r="M551" s="163"/>
      <c r="N551" s="163"/>
      <c r="O551" s="163"/>
      <c r="P551" s="163"/>
      <c r="Q551" s="163"/>
      <c r="R551" s="163"/>
      <c r="S551" s="163"/>
      <c r="T551" s="163"/>
      <c r="U551" s="163"/>
      <c r="V551" s="163"/>
      <c r="W551" s="163"/>
      <c r="X551" s="163"/>
      <c r="Y551" s="153"/>
      <c r="Z551" s="153"/>
      <c r="AA551" s="153"/>
      <c r="AB551" s="153"/>
      <c r="AC551" s="153"/>
      <c r="AD551" s="153"/>
      <c r="AE551" s="153"/>
      <c r="AF551" s="153"/>
      <c r="AG551" s="153" t="s">
        <v>116</v>
      </c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</row>
    <row r="552" spans="1:60" ht="22.5" outlineLevel="1" x14ac:dyDescent="0.2">
      <c r="A552" s="175">
        <v>210</v>
      </c>
      <c r="B552" s="176" t="s">
        <v>575</v>
      </c>
      <c r="C552" s="186" t="s">
        <v>576</v>
      </c>
      <c r="D552" s="177" t="s">
        <v>162</v>
      </c>
      <c r="E552" s="178">
        <v>48</v>
      </c>
      <c r="F552" s="179"/>
      <c r="G552" s="180">
        <f>ROUND(E552*F552,2)</f>
        <v>0</v>
      </c>
      <c r="H552" s="179"/>
      <c r="I552" s="180">
        <f>ROUND(E552*H552,2)</f>
        <v>0</v>
      </c>
      <c r="J552" s="179"/>
      <c r="K552" s="180">
        <f>ROUND(E552*J552,2)</f>
        <v>0</v>
      </c>
      <c r="L552" s="180">
        <v>21</v>
      </c>
      <c r="M552" s="180">
        <f>G552*(1+L552/100)</f>
        <v>0</v>
      </c>
      <c r="N552" s="180">
        <v>3.2499999999999999E-3</v>
      </c>
      <c r="O552" s="180">
        <f>ROUND(E552*N552,2)</f>
        <v>0.16</v>
      </c>
      <c r="P552" s="180">
        <v>0</v>
      </c>
      <c r="Q552" s="180">
        <f>ROUND(E552*P552,2)</f>
        <v>0</v>
      </c>
      <c r="R552" s="180"/>
      <c r="S552" s="180" t="s">
        <v>195</v>
      </c>
      <c r="T552" s="181" t="s">
        <v>111</v>
      </c>
      <c r="U552" s="163">
        <v>0.44</v>
      </c>
      <c r="V552" s="163">
        <f>ROUND(E552*U552,2)</f>
        <v>21.12</v>
      </c>
      <c r="W552" s="163"/>
      <c r="X552" s="163" t="s">
        <v>112</v>
      </c>
      <c r="Y552" s="153"/>
      <c r="Z552" s="153"/>
      <c r="AA552" s="153"/>
      <c r="AB552" s="153"/>
      <c r="AC552" s="153"/>
      <c r="AD552" s="153"/>
      <c r="AE552" s="153"/>
      <c r="AF552" s="153"/>
      <c r="AG552" s="153" t="s">
        <v>113</v>
      </c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</row>
    <row r="553" spans="1:60" outlineLevel="1" x14ac:dyDescent="0.2">
      <c r="A553" s="160"/>
      <c r="B553" s="161"/>
      <c r="C553" s="249"/>
      <c r="D553" s="250"/>
      <c r="E553" s="250"/>
      <c r="F553" s="250"/>
      <c r="G553" s="250"/>
      <c r="H553" s="163"/>
      <c r="I553" s="163"/>
      <c r="J553" s="163"/>
      <c r="K553" s="163"/>
      <c r="L553" s="163"/>
      <c r="M553" s="163"/>
      <c r="N553" s="163"/>
      <c r="O553" s="163"/>
      <c r="P553" s="163"/>
      <c r="Q553" s="163"/>
      <c r="R553" s="163"/>
      <c r="S553" s="163"/>
      <c r="T553" s="163"/>
      <c r="U553" s="163"/>
      <c r="V553" s="163"/>
      <c r="W553" s="163"/>
      <c r="X553" s="163"/>
      <c r="Y553" s="153"/>
      <c r="Z553" s="153"/>
      <c r="AA553" s="153"/>
      <c r="AB553" s="153"/>
      <c r="AC553" s="153"/>
      <c r="AD553" s="153"/>
      <c r="AE553" s="153"/>
      <c r="AF553" s="153"/>
      <c r="AG553" s="153" t="s">
        <v>116</v>
      </c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</row>
    <row r="554" spans="1:60" outlineLevel="1" x14ac:dyDescent="0.2">
      <c r="A554" s="175">
        <v>211</v>
      </c>
      <c r="B554" s="176" t="s">
        <v>577</v>
      </c>
      <c r="C554" s="186" t="s">
        <v>578</v>
      </c>
      <c r="D554" s="177" t="s">
        <v>162</v>
      </c>
      <c r="E554" s="178">
        <v>722</v>
      </c>
      <c r="F554" s="179"/>
      <c r="G554" s="180">
        <f>ROUND(E554*F554,2)</f>
        <v>0</v>
      </c>
      <c r="H554" s="179"/>
      <c r="I554" s="180">
        <f>ROUND(E554*H554,2)</f>
        <v>0</v>
      </c>
      <c r="J554" s="179"/>
      <c r="K554" s="180">
        <f>ROUND(E554*J554,2)</f>
        <v>0</v>
      </c>
      <c r="L554" s="180">
        <v>21</v>
      </c>
      <c r="M554" s="180">
        <f>G554*(1+L554/100)</f>
        <v>0</v>
      </c>
      <c r="N554" s="180">
        <v>5.9999999999999995E-4</v>
      </c>
      <c r="O554" s="180">
        <f>ROUND(E554*N554,2)</f>
        <v>0.43</v>
      </c>
      <c r="P554" s="180">
        <v>0</v>
      </c>
      <c r="Q554" s="180">
        <f>ROUND(E554*P554,2)</f>
        <v>0</v>
      </c>
      <c r="R554" s="180"/>
      <c r="S554" s="180" t="s">
        <v>195</v>
      </c>
      <c r="T554" s="181" t="s">
        <v>111</v>
      </c>
      <c r="U554" s="163">
        <v>0.27400000000000002</v>
      </c>
      <c r="V554" s="163">
        <f>ROUND(E554*U554,2)</f>
        <v>197.83</v>
      </c>
      <c r="W554" s="163"/>
      <c r="X554" s="163" t="s">
        <v>112</v>
      </c>
      <c r="Y554" s="153"/>
      <c r="Z554" s="153"/>
      <c r="AA554" s="153"/>
      <c r="AB554" s="153"/>
      <c r="AC554" s="153"/>
      <c r="AD554" s="153"/>
      <c r="AE554" s="153"/>
      <c r="AF554" s="153"/>
      <c r="AG554" s="153" t="s">
        <v>113</v>
      </c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</row>
    <row r="555" spans="1:60" outlineLevel="1" x14ac:dyDescent="0.2">
      <c r="A555" s="160"/>
      <c r="B555" s="161"/>
      <c r="C555" s="255" t="s">
        <v>579</v>
      </c>
      <c r="D555" s="256"/>
      <c r="E555" s="256"/>
      <c r="F555" s="256"/>
      <c r="G555" s="256"/>
      <c r="H555" s="163"/>
      <c r="I555" s="163"/>
      <c r="J555" s="163"/>
      <c r="K555" s="163"/>
      <c r="L555" s="163"/>
      <c r="M555" s="163"/>
      <c r="N555" s="163"/>
      <c r="O555" s="163"/>
      <c r="P555" s="163"/>
      <c r="Q555" s="163"/>
      <c r="R555" s="163"/>
      <c r="S555" s="163"/>
      <c r="T555" s="163"/>
      <c r="U555" s="163"/>
      <c r="V555" s="163"/>
      <c r="W555" s="163"/>
      <c r="X555" s="163"/>
      <c r="Y555" s="153"/>
      <c r="Z555" s="153"/>
      <c r="AA555" s="153"/>
      <c r="AB555" s="153"/>
      <c r="AC555" s="153"/>
      <c r="AD555" s="153"/>
      <c r="AE555" s="153"/>
      <c r="AF555" s="153"/>
      <c r="AG555" s="153" t="s">
        <v>150</v>
      </c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82" t="str">
        <f>C555</f>
        <v>Potrubí PE-Xb/Al/PE-HD ručně ohýbatelná,  vč. tvarovek,  spojování lisovanými spoji, např. GEBERIT MEPLA nebo rovnocenný</v>
      </c>
      <c r="BB555" s="153"/>
      <c r="BC555" s="153"/>
      <c r="BD555" s="153"/>
      <c r="BE555" s="153"/>
      <c r="BF555" s="153"/>
      <c r="BG555" s="153"/>
      <c r="BH555" s="153"/>
    </row>
    <row r="556" spans="1:60" outlineLevel="1" x14ac:dyDescent="0.2">
      <c r="A556" s="160"/>
      <c r="B556" s="161"/>
      <c r="C556" s="253"/>
      <c r="D556" s="254"/>
      <c r="E556" s="254"/>
      <c r="F556" s="254"/>
      <c r="G556" s="254"/>
      <c r="H556" s="163"/>
      <c r="I556" s="163"/>
      <c r="J556" s="163"/>
      <c r="K556" s="163"/>
      <c r="L556" s="163"/>
      <c r="M556" s="163"/>
      <c r="N556" s="163"/>
      <c r="O556" s="163"/>
      <c r="P556" s="163"/>
      <c r="Q556" s="163"/>
      <c r="R556" s="163"/>
      <c r="S556" s="163"/>
      <c r="T556" s="163"/>
      <c r="U556" s="163"/>
      <c r="V556" s="163"/>
      <c r="W556" s="163"/>
      <c r="X556" s="163"/>
      <c r="Y556" s="153"/>
      <c r="Z556" s="153"/>
      <c r="AA556" s="153"/>
      <c r="AB556" s="153"/>
      <c r="AC556" s="153"/>
      <c r="AD556" s="153"/>
      <c r="AE556" s="153"/>
      <c r="AF556" s="153"/>
      <c r="AG556" s="153" t="s">
        <v>116</v>
      </c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  <c r="BF556" s="153"/>
      <c r="BG556" s="153"/>
      <c r="BH556" s="153"/>
    </row>
    <row r="557" spans="1:60" outlineLevel="1" x14ac:dyDescent="0.2">
      <c r="A557" s="175">
        <v>212</v>
      </c>
      <c r="B557" s="176" t="s">
        <v>580</v>
      </c>
      <c r="C557" s="186" t="s">
        <v>581</v>
      </c>
      <c r="D557" s="177" t="s">
        <v>162</v>
      </c>
      <c r="E557" s="178">
        <v>372</v>
      </c>
      <c r="F557" s="179"/>
      <c r="G557" s="180">
        <f>ROUND(E557*F557,2)</f>
        <v>0</v>
      </c>
      <c r="H557" s="179"/>
      <c r="I557" s="180">
        <f>ROUND(E557*H557,2)</f>
        <v>0</v>
      </c>
      <c r="J557" s="179"/>
      <c r="K557" s="180">
        <f>ROUND(E557*J557,2)</f>
        <v>0</v>
      </c>
      <c r="L557" s="180">
        <v>21</v>
      </c>
      <c r="M557" s="180">
        <f>G557*(1+L557/100)</f>
        <v>0</v>
      </c>
      <c r="N557" s="180">
        <v>5.9000000000000003E-4</v>
      </c>
      <c r="O557" s="180">
        <f>ROUND(E557*N557,2)</f>
        <v>0.22</v>
      </c>
      <c r="P557" s="180">
        <v>0</v>
      </c>
      <c r="Q557" s="180">
        <f>ROUND(E557*P557,2)</f>
        <v>0</v>
      </c>
      <c r="R557" s="180"/>
      <c r="S557" s="180" t="s">
        <v>195</v>
      </c>
      <c r="T557" s="181" t="s">
        <v>111</v>
      </c>
      <c r="U557" s="163">
        <v>0.25369999999999998</v>
      </c>
      <c r="V557" s="163">
        <f>ROUND(E557*U557,2)</f>
        <v>94.38</v>
      </c>
      <c r="W557" s="163"/>
      <c r="X557" s="163" t="s">
        <v>112</v>
      </c>
      <c r="Y557" s="153"/>
      <c r="Z557" s="153"/>
      <c r="AA557" s="153"/>
      <c r="AB557" s="153"/>
      <c r="AC557" s="153"/>
      <c r="AD557" s="153"/>
      <c r="AE557" s="153"/>
      <c r="AF557" s="153"/>
      <c r="AG557" s="153" t="s">
        <v>113</v>
      </c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</row>
    <row r="558" spans="1:60" outlineLevel="1" x14ac:dyDescent="0.2">
      <c r="A558" s="160"/>
      <c r="B558" s="161"/>
      <c r="C558" s="255" t="s">
        <v>579</v>
      </c>
      <c r="D558" s="256"/>
      <c r="E558" s="256"/>
      <c r="F558" s="256"/>
      <c r="G558" s="256"/>
      <c r="H558" s="163"/>
      <c r="I558" s="163"/>
      <c r="J558" s="163"/>
      <c r="K558" s="163"/>
      <c r="L558" s="163"/>
      <c r="M558" s="163"/>
      <c r="N558" s="163"/>
      <c r="O558" s="163"/>
      <c r="P558" s="163"/>
      <c r="Q558" s="163"/>
      <c r="R558" s="163"/>
      <c r="S558" s="163"/>
      <c r="T558" s="163"/>
      <c r="U558" s="163"/>
      <c r="V558" s="163"/>
      <c r="W558" s="163"/>
      <c r="X558" s="163"/>
      <c r="Y558" s="153"/>
      <c r="Z558" s="153"/>
      <c r="AA558" s="153"/>
      <c r="AB558" s="153"/>
      <c r="AC558" s="153"/>
      <c r="AD558" s="153"/>
      <c r="AE558" s="153"/>
      <c r="AF558" s="153"/>
      <c r="AG558" s="153" t="s">
        <v>150</v>
      </c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82" t="str">
        <f>C558</f>
        <v>Potrubí PE-Xb/Al/PE-HD ručně ohýbatelná,  vč. tvarovek,  spojování lisovanými spoji, např. GEBERIT MEPLA nebo rovnocenný</v>
      </c>
      <c r="BB558" s="153"/>
      <c r="BC558" s="153"/>
      <c r="BD558" s="153"/>
      <c r="BE558" s="153"/>
      <c r="BF558" s="153"/>
      <c r="BG558" s="153"/>
      <c r="BH558" s="153"/>
    </row>
    <row r="559" spans="1:60" outlineLevel="1" x14ac:dyDescent="0.2">
      <c r="A559" s="160"/>
      <c r="B559" s="161"/>
      <c r="C559" s="253"/>
      <c r="D559" s="254"/>
      <c r="E559" s="254"/>
      <c r="F559" s="254"/>
      <c r="G559" s="254"/>
      <c r="H559" s="163"/>
      <c r="I559" s="163"/>
      <c r="J559" s="163"/>
      <c r="K559" s="163"/>
      <c r="L559" s="163"/>
      <c r="M559" s="163"/>
      <c r="N559" s="163"/>
      <c r="O559" s="163"/>
      <c r="P559" s="163"/>
      <c r="Q559" s="163"/>
      <c r="R559" s="163"/>
      <c r="S559" s="163"/>
      <c r="T559" s="163"/>
      <c r="U559" s="163"/>
      <c r="V559" s="163"/>
      <c r="W559" s="163"/>
      <c r="X559" s="163"/>
      <c r="Y559" s="153"/>
      <c r="Z559" s="153"/>
      <c r="AA559" s="153"/>
      <c r="AB559" s="153"/>
      <c r="AC559" s="153"/>
      <c r="AD559" s="153"/>
      <c r="AE559" s="153"/>
      <c r="AF559" s="153"/>
      <c r="AG559" s="153" t="s">
        <v>116</v>
      </c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</row>
    <row r="560" spans="1:60" outlineLevel="1" x14ac:dyDescent="0.2">
      <c r="A560" s="175">
        <v>213</v>
      </c>
      <c r="B560" s="176" t="s">
        <v>582</v>
      </c>
      <c r="C560" s="186" t="s">
        <v>583</v>
      </c>
      <c r="D560" s="177" t="s">
        <v>162</v>
      </c>
      <c r="E560" s="178">
        <v>10</v>
      </c>
      <c r="F560" s="179"/>
      <c r="G560" s="180">
        <f>ROUND(E560*F560,2)</f>
        <v>0</v>
      </c>
      <c r="H560" s="179"/>
      <c r="I560" s="180">
        <f>ROUND(E560*H560,2)</f>
        <v>0</v>
      </c>
      <c r="J560" s="179"/>
      <c r="K560" s="180">
        <f>ROUND(E560*J560,2)</f>
        <v>0</v>
      </c>
      <c r="L560" s="180">
        <v>21</v>
      </c>
      <c r="M560" s="180">
        <f>G560*(1+L560/100)</f>
        <v>0</v>
      </c>
      <c r="N560" s="180">
        <v>7.2000000000000005E-4</v>
      </c>
      <c r="O560" s="180">
        <f>ROUND(E560*N560,2)</f>
        <v>0.01</v>
      </c>
      <c r="P560" s="180">
        <v>0</v>
      </c>
      <c r="Q560" s="180">
        <f>ROUND(E560*P560,2)</f>
        <v>0</v>
      </c>
      <c r="R560" s="180"/>
      <c r="S560" s="180" t="s">
        <v>195</v>
      </c>
      <c r="T560" s="181" t="s">
        <v>111</v>
      </c>
      <c r="U560" s="163">
        <v>0.28999999999999998</v>
      </c>
      <c r="V560" s="163">
        <f>ROUND(E560*U560,2)</f>
        <v>2.9</v>
      </c>
      <c r="W560" s="163"/>
      <c r="X560" s="163" t="s">
        <v>112</v>
      </c>
      <c r="Y560" s="153"/>
      <c r="Z560" s="153"/>
      <c r="AA560" s="153"/>
      <c r="AB560" s="153"/>
      <c r="AC560" s="153"/>
      <c r="AD560" s="153"/>
      <c r="AE560" s="153"/>
      <c r="AF560" s="153"/>
      <c r="AG560" s="153" t="s">
        <v>113</v>
      </c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</row>
    <row r="561" spans="1:60" outlineLevel="1" x14ac:dyDescent="0.2">
      <c r="A561" s="160"/>
      <c r="B561" s="161"/>
      <c r="C561" s="255" t="s">
        <v>579</v>
      </c>
      <c r="D561" s="256"/>
      <c r="E561" s="256"/>
      <c r="F561" s="256"/>
      <c r="G561" s="256"/>
      <c r="H561" s="163"/>
      <c r="I561" s="163"/>
      <c r="J561" s="163"/>
      <c r="K561" s="163"/>
      <c r="L561" s="163"/>
      <c r="M561" s="163"/>
      <c r="N561" s="163"/>
      <c r="O561" s="163"/>
      <c r="P561" s="163"/>
      <c r="Q561" s="163"/>
      <c r="R561" s="163"/>
      <c r="S561" s="163"/>
      <c r="T561" s="163"/>
      <c r="U561" s="163"/>
      <c r="V561" s="163"/>
      <c r="W561" s="163"/>
      <c r="X561" s="163"/>
      <c r="Y561" s="153"/>
      <c r="Z561" s="153"/>
      <c r="AA561" s="153"/>
      <c r="AB561" s="153"/>
      <c r="AC561" s="153"/>
      <c r="AD561" s="153"/>
      <c r="AE561" s="153"/>
      <c r="AF561" s="153"/>
      <c r="AG561" s="153" t="s">
        <v>150</v>
      </c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82" t="str">
        <f>C561</f>
        <v>Potrubí PE-Xb/Al/PE-HD ručně ohýbatelná,  vč. tvarovek,  spojování lisovanými spoji, např. GEBERIT MEPLA nebo rovnocenný</v>
      </c>
      <c r="BB561" s="153"/>
      <c r="BC561" s="153"/>
      <c r="BD561" s="153"/>
      <c r="BE561" s="153"/>
      <c r="BF561" s="153"/>
      <c r="BG561" s="153"/>
      <c r="BH561" s="153"/>
    </row>
    <row r="562" spans="1:60" outlineLevel="1" x14ac:dyDescent="0.2">
      <c r="A562" s="160"/>
      <c r="B562" s="161"/>
      <c r="C562" s="253"/>
      <c r="D562" s="254"/>
      <c r="E562" s="254"/>
      <c r="F562" s="254"/>
      <c r="G562" s="254"/>
      <c r="H562" s="163"/>
      <c r="I562" s="163"/>
      <c r="J562" s="163"/>
      <c r="K562" s="163"/>
      <c r="L562" s="163"/>
      <c r="M562" s="163"/>
      <c r="N562" s="163"/>
      <c r="O562" s="163"/>
      <c r="P562" s="163"/>
      <c r="Q562" s="163"/>
      <c r="R562" s="163"/>
      <c r="S562" s="163"/>
      <c r="T562" s="163"/>
      <c r="U562" s="163"/>
      <c r="V562" s="163"/>
      <c r="W562" s="163"/>
      <c r="X562" s="163"/>
      <c r="Y562" s="153"/>
      <c r="Z562" s="153"/>
      <c r="AA562" s="153"/>
      <c r="AB562" s="153"/>
      <c r="AC562" s="153"/>
      <c r="AD562" s="153"/>
      <c r="AE562" s="153"/>
      <c r="AF562" s="153"/>
      <c r="AG562" s="153" t="s">
        <v>116</v>
      </c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</row>
    <row r="563" spans="1:60" outlineLevel="1" x14ac:dyDescent="0.2">
      <c r="A563" s="175">
        <v>214</v>
      </c>
      <c r="B563" s="176" t="s">
        <v>584</v>
      </c>
      <c r="C563" s="186" t="s">
        <v>585</v>
      </c>
      <c r="D563" s="177" t="s">
        <v>162</v>
      </c>
      <c r="E563" s="178">
        <v>24</v>
      </c>
      <c r="F563" s="179"/>
      <c r="G563" s="180">
        <f>ROUND(E563*F563,2)</f>
        <v>0</v>
      </c>
      <c r="H563" s="179"/>
      <c r="I563" s="180">
        <f>ROUND(E563*H563,2)</f>
        <v>0</v>
      </c>
      <c r="J563" s="179"/>
      <c r="K563" s="180">
        <f>ROUND(E563*J563,2)</f>
        <v>0</v>
      </c>
      <c r="L563" s="180">
        <v>21</v>
      </c>
      <c r="M563" s="180">
        <f>G563*(1+L563/100)</f>
        <v>0</v>
      </c>
      <c r="N563" s="180">
        <v>4.2900000000000004E-3</v>
      </c>
      <c r="O563" s="180">
        <f>ROUND(E563*N563,2)</f>
        <v>0.1</v>
      </c>
      <c r="P563" s="180">
        <v>0</v>
      </c>
      <c r="Q563" s="180">
        <f>ROUND(E563*P563,2)</f>
        <v>0</v>
      </c>
      <c r="R563" s="180"/>
      <c r="S563" s="180" t="s">
        <v>195</v>
      </c>
      <c r="T563" s="181" t="s">
        <v>111</v>
      </c>
      <c r="U563" s="163">
        <v>0.36199999999999999</v>
      </c>
      <c r="V563" s="163">
        <f>ROUND(E563*U563,2)</f>
        <v>8.69</v>
      </c>
      <c r="W563" s="163"/>
      <c r="X563" s="163" t="s">
        <v>112</v>
      </c>
      <c r="Y563" s="153"/>
      <c r="Z563" s="153"/>
      <c r="AA563" s="153"/>
      <c r="AB563" s="153"/>
      <c r="AC563" s="153"/>
      <c r="AD563" s="153"/>
      <c r="AE563" s="153"/>
      <c r="AF563" s="153"/>
      <c r="AG563" s="153" t="s">
        <v>113</v>
      </c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</row>
    <row r="564" spans="1:60" outlineLevel="1" x14ac:dyDescent="0.2">
      <c r="A564" s="160"/>
      <c r="B564" s="161"/>
      <c r="C564" s="249"/>
      <c r="D564" s="250"/>
      <c r="E564" s="250"/>
      <c r="F564" s="250"/>
      <c r="G564" s="250"/>
      <c r="H564" s="163"/>
      <c r="I564" s="163"/>
      <c r="J564" s="163"/>
      <c r="K564" s="163"/>
      <c r="L564" s="163"/>
      <c r="M564" s="163"/>
      <c r="N564" s="163"/>
      <c r="O564" s="163"/>
      <c r="P564" s="163"/>
      <c r="Q564" s="163"/>
      <c r="R564" s="163"/>
      <c r="S564" s="163"/>
      <c r="T564" s="163"/>
      <c r="U564" s="163"/>
      <c r="V564" s="163"/>
      <c r="W564" s="163"/>
      <c r="X564" s="163"/>
      <c r="Y564" s="153"/>
      <c r="Z564" s="153"/>
      <c r="AA564" s="153"/>
      <c r="AB564" s="153"/>
      <c r="AC564" s="153"/>
      <c r="AD564" s="153"/>
      <c r="AE564" s="153"/>
      <c r="AF564" s="153"/>
      <c r="AG564" s="153" t="s">
        <v>116</v>
      </c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</row>
    <row r="565" spans="1:60" outlineLevel="1" x14ac:dyDescent="0.2">
      <c r="A565" s="175">
        <v>215</v>
      </c>
      <c r="B565" s="176" t="s">
        <v>586</v>
      </c>
      <c r="C565" s="186" t="s">
        <v>587</v>
      </c>
      <c r="D565" s="177" t="s">
        <v>162</v>
      </c>
      <c r="E565" s="178">
        <v>18</v>
      </c>
      <c r="F565" s="179"/>
      <c r="G565" s="180">
        <f>ROUND(E565*F565,2)</f>
        <v>0</v>
      </c>
      <c r="H565" s="179"/>
      <c r="I565" s="180">
        <f>ROUND(E565*H565,2)</f>
        <v>0</v>
      </c>
      <c r="J565" s="179"/>
      <c r="K565" s="180">
        <f>ROUND(E565*J565,2)</f>
        <v>0</v>
      </c>
      <c r="L565" s="180">
        <v>21</v>
      </c>
      <c r="M565" s="180">
        <f>G565*(1+L565/100)</f>
        <v>0</v>
      </c>
      <c r="N565" s="180">
        <v>6.3299999999999997E-3</v>
      </c>
      <c r="O565" s="180">
        <f>ROUND(E565*N565,2)</f>
        <v>0.11</v>
      </c>
      <c r="P565" s="180">
        <v>0</v>
      </c>
      <c r="Q565" s="180">
        <f>ROUND(E565*P565,2)</f>
        <v>0</v>
      </c>
      <c r="R565" s="180"/>
      <c r="S565" s="180" t="s">
        <v>195</v>
      </c>
      <c r="T565" s="181" t="s">
        <v>111</v>
      </c>
      <c r="U565" s="163">
        <v>0.40300000000000002</v>
      </c>
      <c r="V565" s="163">
        <f>ROUND(E565*U565,2)</f>
        <v>7.25</v>
      </c>
      <c r="W565" s="163"/>
      <c r="X565" s="163" t="s">
        <v>112</v>
      </c>
      <c r="Y565" s="153"/>
      <c r="Z565" s="153"/>
      <c r="AA565" s="153"/>
      <c r="AB565" s="153"/>
      <c r="AC565" s="153"/>
      <c r="AD565" s="153"/>
      <c r="AE565" s="153"/>
      <c r="AF565" s="153"/>
      <c r="AG565" s="153" t="s">
        <v>113</v>
      </c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</row>
    <row r="566" spans="1:60" outlineLevel="1" x14ac:dyDescent="0.2">
      <c r="A566" s="160"/>
      <c r="B566" s="161"/>
      <c r="C566" s="249"/>
      <c r="D566" s="250"/>
      <c r="E566" s="250"/>
      <c r="F566" s="250"/>
      <c r="G566" s="250"/>
      <c r="H566" s="163"/>
      <c r="I566" s="163"/>
      <c r="J566" s="163"/>
      <c r="K566" s="163"/>
      <c r="L566" s="163"/>
      <c r="M566" s="163"/>
      <c r="N566" s="163"/>
      <c r="O566" s="163"/>
      <c r="P566" s="163"/>
      <c r="Q566" s="163"/>
      <c r="R566" s="163"/>
      <c r="S566" s="163"/>
      <c r="T566" s="163"/>
      <c r="U566" s="163"/>
      <c r="V566" s="163"/>
      <c r="W566" s="163"/>
      <c r="X566" s="163"/>
      <c r="Y566" s="153"/>
      <c r="Z566" s="153"/>
      <c r="AA566" s="153"/>
      <c r="AB566" s="153"/>
      <c r="AC566" s="153"/>
      <c r="AD566" s="153"/>
      <c r="AE566" s="153"/>
      <c r="AF566" s="153"/>
      <c r="AG566" s="153" t="s">
        <v>116</v>
      </c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</row>
    <row r="567" spans="1:60" outlineLevel="1" x14ac:dyDescent="0.2">
      <c r="A567" s="175">
        <v>216</v>
      </c>
      <c r="B567" s="176" t="s">
        <v>588</v>
      </c>
      <c r="C567" s="186" t="s">
        <v>589</v>
      </c>
      <c r="D567" s="177" t="s">
        <v>162</v>
      </c>
      <c r="E567" s="178">
        <v>4</v>
      </c>
      <c r="F567" s="179"/>
      <c r="G567" s="180">
        <f>ROUND(E567*F567,2)</f>
        <v>0</v>
      </c>
      <c r="H567" s="179"/>
      <c r="I567" s="180">
        <f>ROUND(E567*H567,2)</f>
        <v>0</v>
      </c>
      <c r="J567" s="179"/>
      <c r="K567" s="180">
        <f>ROUND(E567*J567,2)</f>
        <v>0</v>
      </c>
      <c r="L567" s="180">
        <v>21</v>
      </c>
      <c r="M567" s="180">
        <f>G567*(1+L567/100)</f>
        <v>0</v>
      </c>
      <c r="N567" s="180">
        <v>1.116E-2</v>
      </c>
      <c r="O567" s="180">
        <f>ROUND(E567*N567,2)</f>
        <v>0.04</v>
      </c>
      <c r="P567" s="180">
        <v>0</v>
      </c>
      <c r="Q567" s="180">
        <f>ROUND(E567*P567,2)</f>
        <v>0</v>
      </c>
      <c r="R567" s="180"/>
      <c r="S567" s="180" t="s">
        <v>195</v>
      </c>
      <c r="T567" s="181" t="s">
        <v>111</v>
      </c>
      <c r="U567" s="163">
        <v>0.56899999999999995</v>
      </c>
      <c r="V567" s="163">
        <f>ROUND(E567*U567,2)</f>
        <v>2.2799999999999998</v>
      </c>
      <c r="W567" s="163"/>
      <c r="X567" s="163" t="s">
        <v>112</v>
      </c>
      <c r="Y567" s="153"/>
      <c r="Z567" s="153"/>
      <c r="AA567" s="153"/>
      <c r="AB567" s="153"/>
      <c r="AC567" s="153"/>
      <c r="AD567" s="153"/>
      <c r="AE567" s="153"/>
      <c r="AF567" s="153"/>
      <c r="AG567" s="153" t="s">
        <v>113</v>
      </c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</row>
    <row r="568" spans="1:60" outlineLevel="1" x14ac:dyDescent="0.2">
      <c r="A568" s="160"/>
      <c r="B568" s="161"/>
      <c r="C568" s="249"/>
      <c r="D568" s="250"/>
      <c r="E568" s="250"/>
      <c r="F568" s="250"/>
      <c r="G568" s="250"/>
      <c r="H568" s="163"/>
      <c r="I568" s="163"/>
      <c r="J568" s="163"/>
      <c r="K568" s="163"/>
      <c r="L568" s="163"/>
      <c r="M568" s="163"/>
      <c r="N568" s="163"/>
      <c r="O568" s="163"/>
      <c r="P568" s="163"/>
      <c r="Q568" s="163"/>
      <c r="R568" s="163"/>
      <c r="S568" s="163"/>
      <c r="T568" s="163"/>
      <c r="U568" s="163"/>
      <c r="V568" s="163"/>
      <c r="W568" s="163"/>
      <c r="X568" s="163"/>
      <c r="Y568" s="153"/>
      <c r="Z568" s="153"/>
      <c r="AA568" s="153"/>
      <c r="AB568" s="153"/>
      <c r="AC568" s="153"/>
      <c r="AD568" s="153"/>
      <c r="AE568" s="153"/>
      <c r="AF568" s="153"/>
      <c r="AG568" s="153" t="s">
        <v>116</v>
      </c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</row>
    <row r="569" spans="1:60" outlineLevel="1" x14ac:dyDescent="0.2">
      <c r="A569" s="175">
        <v>217</v>
      </c>
      <c r="B569" s="176" t="s">
        <v>590</v>
      </c>
      <c r="C569" s="186" t="s">
        <v>591</v>
      </c>
      <c r="D569" s="177" t="s">
        <v>252</v>
      </c>
      <c r="E569" s="178">
        <v>17</v>
      </c>
      <c r="F569" s="179"/>
      <c r="G569" s="180">
        <f>ROUND(E569*F569,2)</f>
        <v>0</v>
      </c>
      <c r="H569" s="179"/>
      <c r="I569" s="180">
        <f>ROUND(E569*H569,2)</f>
        <v>0</v>
      </c>
      <c r="J569" s="179"/>
      <c r="K569" s="180">
        <f>ROUND(E569*J569,2)</f>
        <v>0</v>
      </c>
      <c r="L569" s="180">
        <v>21</v>
      </c>
      <c r="M569" s="180">
        <f>G569*(1+L569/100)</f>
        <v>0</v>
      </c>
      <c r="N569" s="180">
        <v>3.8700000000000002E-3</v>
      </c>
      <c r="O569" s="180">
        <f>ROUND(E569*N569,2)</f>
        <v>7.0000000000000007E-2</v>
      </c>
      <c r="P569" s="180">
        <v>0</v>
      </c>
      <c r="Q569" s="180">
        <f>ROUND(E569*P569,2)</f>
        <v>0</v>
      </c>
      <c r="R569" s="180"/>
      <c r="S569" s="180" t="s">
        <v>195</v>
      </c>
      <c r="T569" s="181" t="s">
        <v>111</v>
      </c>
      <c r="U569" s="163">
        <v>0.50700000000000001</v>
      </c>
      <c r="V569" s="163">
        <f>ROUND(E569*U569,2)</f>
        <v>8.6199999999999992</v>
      </c>
      <c r="W569" s="163"/>
      <c r="X569" s="163" t="s">
        <v>112</v>
      </c>
      <c r="Y569" s="153"/>
      <c r="Z569" s="153"/>
      <c r="AA569" s="153"/>
      <c r="AB569" s="153"/>
      <c r="AC569" s="153"/>
      <c r="AD569" s="153"/>
      <c r="AE569" s="153"/>
      <c r="AF569" s="153"/>
      <c r="AG569" s="153" t="s">
        <v>113</v>
      </c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</row>
    <row r="570" spans="1:60" ht="22.5" outlineLevel="1" x14ac:dyDescent="0.2">
      <c r="A570" s="160"/>
      <c r="B570" s="161"/>
      <c r="C570" s="255" t="s">
        <v>592</v>
      </c>
      <c r="D570" s="256"/>
      <c r="E570" s="256"/>
      <c r="F570" s="256"/>
      <c r="G570" s="256"/>
      <c r="H570" s="163"/>
      <c r="I570" s="163"/>
      <c r="J570" s="163"/>
      <c r="K570" s="163"/>
      <c r="L570" s="163"/>
      <c r="M570" s="163"/>
      <c r="N570" s="163"/>
      <c r="O570" s="163"/>
      <c r="P570" s="163"/>
      <c r="Q570" s="163"/>
      <c r="R570" s="163"/>
      <c r="S570" s="163"/>
      <c r="T570" s="163"/>
      <c r="U570" s="163"/>
      <c r="V570" s="163"/>
      <c r="W570" s="163"/>
      <c r="X570" s="163"/>
      <c r="Y570" s="153"/>
      <c r="Z570" s="153"/>
      <c r="AA570" s="153"/>
      <c r="AB570" s="153"/>
      <c r="AC570" s="153"/>
      <c r="AD570" s="153"/>
      <c r="AE570" s="153"/>
      <c r="AF570" s="153"/>
      <c r="AG570" s="153" t="s">
        <v>150</v>
      </c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82" t="str">
        <f>C570</f>
        <v>"MALÝ ELEKTRICKÝ ZÁSOBNÍKOVÝ OHŘÍVAČ POD ODBĚRNÉ MÍSTO, VÝVODY Z OHŘÍVAČE SMĚŘUJÍCÍ NAHORU, OBJEM 5litrů, PŘÍKON 2000W,</v>
      </c>
      <c r="BB570" s="153"/>
      <c r="BC570" s="153"/>
      <c r="BD570" s="153"/>
      <c r="BE570" s="153"/>
      <c r="BF570" s="153"/>
      <c r="BG570" s="153"/>
      <c r="BH570" s="153"/>
    </row>
    <row r="571" spans="1:60" outlineLevel="1" x14ac:dyDescent="0.2">
      <c r="A571" s="160"/>
      <c r="B571" s="161"/>
      <c r="C571" s="257" t="s">
        <v>593</v>
      </c>
      <c r="D571" s="258"/>
      <c r="E571" s="258"/>
      <c r="F571" s="258"/>
      <c r="G571" s="258"/>
      <c r="H571" s="163"/>
      <c r="I571" s="163"/>
      <c r="J571" s="163"/>
      <c r="K571" s="163"/>
      <c r="L571" s="163"/>
      <c r="M571" s="163"/>
      <c r="N571" s="163"/>
      <c r="O571" s="163"/>
      <c r="P571" s="163"/>
      <c r="Q571" s="163"/>
      <c r="R571" s="163"/>
      <c r="S571" s="163"/>
      <c r="T571" s="163"/>
      <c r="U571" s="163"/>
      <c r="V571" s="163"/>
      <c r="W571" s="163"/>
      <c r="X571" s="163"/>
      <c r="Y571" s="153"/>
      <c r="Z571" s="153"/>
      <c r="AA571" s="153"/>
      <c r="AB571" s="153"/>
      <c r="AC571" s="153"/>
      <c r="AD571" s="153"/>
      <c r="AE571" s="153"/>
      <c r="AF571" s="153"/>
      <c r="AG571" s="153" t="s">
        <v>150</v>
      </c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82" t="str">
        <f>C571</f>
        <v>JMENOVITÝ PŘETLAK 0,6MPa, 230V/50Hz, PŘIPOJENÍ 1/2"", ROZMĚRY: 375x265x260 např. DRAŽICE nebo rovnocenný.</v>
      </c>
      <c r="BB571" s="153"/>
      <c r="BC571" s="153"/>
      <c r="BD571" s="153"/>
      <c r="BE571" s="153"/>
      <c r="BF571" s="153"/>
      <c r="BG571" s="153"/>
      <c r="BH571" s="153"/>
    </row>
    <row r="572" spans="1:60" outlineLevel="1" x14ac:dyDescent="0.2">
      <c r="A572" s="160"/>
      <c r="B572" s="161"/>
      <c r="C572" s="253"/>
      <c r="D572" s="254"/>
      <c r="E572" s="254"/>
      <c r="F572" s="254"/>
      <c r="G572" s="254"/>
      <c r="H572" s="163"/>
      <c r="I572" s="163"/>
      <c r="J572" s="163"/>
      <c r="K572" s="163"/>
      <c r="L572" s="163"/>
      <c r="M572" s="163"/>
      <c r="N572" s="163"/>
      <c r="O572" s="163"/>
      <c r="P572" s="163"/>
      <c r="Q572" s="163"/>
      <c r="R572" s="163"/>
      <c r="S572" s="163"/>
      <c r="T572" s="163"/>
      <c r="U572" s="163"/>
      <c r="V572" s="163"/>
      <c r="W572" s="163"/>
      <c r="X572" s="163"/>
      <c r="Y572" s="153"/>
      <c r="Z572" s="153"/>
      <c r="AA572" s="153"/>
      <c r="AB572" s="153"/>
      <c r="AC572" s="153"/>
      <c r="AD572" s="153"/>
      <c r="AE572" s="153"/>
      <c r="AF572" s="153"/>
      <c r="AG572" s="153" t="s">
        <v>116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</row>
    <row r="573" spans="1:60" ht="22.5" outlineLevel="1" x14ac:dyDescent="0.2">
      <c r="A573" s="175">
        <v>218</v>
      </c>
      <c r="B573" s="176" t="s">
        <v>594</v>
      </c>
      <c r="C573" s="186" t="s">
        <v>595</v>
      </c>
      <c r="D573" s="177" t="s">
        <v>252</v>
      </c>
      <c r="E573" s="178">
        <v>7</v>
      </c>
      <c r="F573" s="179"/>
      <c r="G573" s="180">
        <f>ROUND(E573*F573,2)</f>
        <v>0</v>
      </c>
      <c r="H573" s="179"/>
      <c r="I573" s="180">
        <f>ROUND(E573*H573,2)</f>
        <v>0</v>
      </c>
      <c r="J573" s="179"/>
      <c r="K573" s="180">
        <f>ROUND(E573*J573,2)</f>
        <v>0</v>
      </c>
      <c r="L573" s="180">
        <v>21</v>
      </c>
      <c r="M573" s="180">
        <f>G573*(1+L573/100)</f>
        <v>0</v>
      </c>
      <c r="N573" s="180">
        <v>6.4820000000000003E-2</v>
      </c>
      <c r="O573" s="180">
        <f>ROUND(E573*N573,2)</f>
        <v>0.45</v>
      </c>
      <c r="P573" s="180">
        <v>0</v>
      </c>
      <c r="Q573" s="180">
        <f>ROUND(E573*P573,2)</f>
        <v>0</v>
      </c>
      <c r="R573" s="180"/>
      <c r="S573" s="180" t="s">
        <v>195</v>
      </c>
      <c r="T573" s="181" t="s">
        <v>111</v>
      </c>
      <c r="U573" s="163">
        <v>2.9580000000000002</v>
      </c>
      <c r="V573" s="163">
        <f>ROUND(E573*U573,2)</f>
        <v>20.71</v>
      </c>
      <c r="W573" s="163"/>
      <c r="X573" s="163" t="s">
        <v>112</v>
      </c>
      <c r="Y573" s="153"/>
      <c r="Z573" s="153"/>
      <c r="AA573" s="153"/>
      <c r="AB573" s="153"/>
      <c r="AC573" s="153"/>
      <c r="AD573" s="153"/>
      <c r="AE573" s="153"/>
      <c r="AF573" s="153"/>
      <c r="AG573" s="153" t="s">
        <v>113</v>
      </c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</row>
    <row r="574" spans="1:60" outlineLevel="1" x14ac:dyDescent="0.2">
      <c r="A574" s="160"/>
      <c r="B574" s="161"/>
      <c r="C574" s="255" t="s">
        <v>596</v>
      </c>
      <c r="D574" s="256"/>
      <c r="E574" s="256"/>
      <c r="F574" s="256"/>
      <c r="G574" s="256"/>
      <c r="H574" s="163"/>
      <c r="I574" s="163"/>
      <c r="J574" s="163"/>
      <c r="K574" s="163"/>
      <c r="L574" s="163"/>
      <c r="M574" s="163"/>
      <c r="N574" s="163"/>
      <c r="O574" s="163"/>
      <c r="P574" s="163"/>
      <c r="Q574" s="163"/>
      <c r="R574" s="163"/>
      <c r="S574" s="163"/>
      <c r="T574" s="163"/>
      <c r="U574" s="163"/>
      <c r="V574" s="163"/>
      <c r="W574" s="163"/>
      <c r="X574" s="163"/>
      <c r="Y574" s="153"/>
      <c r="Z574" s="153"/>
      <c r="AA574" s="153"/>
      <c r="AB574" s="153"/>
      <c r="AC574" s="153"/>
      <c r="AD574" s="153"/>
      <c r="AE574" s="153"/>
      <c r="AF574" s="153"/>
      <c r="AG574" s="153" t="s">
        <v>150</v>
      </c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</row>
    <row r="575" spans="1:60" ht="22.5" outlineLevel="1" x14ac:dyDescent="0.2">
      <c r="A575" s="160"/>
      <c r="B575" s="161"/>
      <c r="C575" s="257" t="s">
        <v>597</v>
      </c>
      <c r="D575" s="258"/>
      <c r="E575" s="258"/>
      <c r="F575" s="258"/>
      <c r="G575" s="258"/>
      <c r="H575" s="163"/>
      <c r="I575" s="163"/>
      <c r="J575" s="163"/>
      <c r="K575" s="163"/>
      <c r="L575" s="163"/>
      <c r="M575" s="163"/>
      <c r="N575" s="163"/>
      <c r="O575" s="163"/>
      <c r="P575" s="163"/>
      <c r="Q575" s="163"/>
      <c r="R575" s="163"/>
      <c r="S575" s="163"/>
      <c r="T575" s="163"/>
      <c r="U575" s="163"/>
      <c r="V575" s="163"/>
      <c r="W575" s="163"/>
      <c r="X575" s="163"/>
      <c r="Y575" s="153"/>
      <c r="Z575" s="153"/>
      <c r="AA575" s="153"/>
      <c r="AB575" s="153"/>
      <c r="AC575" s="153"/>
      <c r="AD575" s="153"/>
      <c r="AE575" s="153"/>
      <c r="AF575" s="153"/>
      <c r="AG575" s="153" t="s">
        <v>150</v>
      </c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82" t="str">
        <f>C575</f>
        <v>JMENOVITÝ PŘETLAK 0,6MPa, 230V/50Hz, IP44, PŘIPOJENÍ POTRUBÍ NA OHŘÍVAČ 3/4"", ROZMĚRY: 1112x318x523 např.DRAŽICE nebo rovnocenný</v>
      </c>
      <c r="BB575" s="153"/>
      <c r="BC575" s="153"/>
      <c r="BD575" s="153"/>
      <c r="BE575" s="153"/>
      <c r="BF575" s="153"/>
      <c r="BG575" s="153"/>
      <c r="BH575" s="153"/>
    </row>
    <row r="576" spans="1:60" outlineLevel="1" x14ac:dyDescent="0.2">
      <c r="A576" s="160"/>
      <c r="B576" s="161"/>
      <c r="C576" s="253"/>
      <c r="D576" s="254"/>
      <c r="E576" s="254"/>
      <c r="F576" s="254"/>
      <c r="G576" s="254"/>
      <c r="H576" s="163"/>
      <c r="I576" s="163"/>
      <c r="J576" s="163"/>
      <c r="K576" s="163"/>
      <c r="L576" s="163"/>
      <c r="M576" s="163"/>
      <c r="N576" s="163"/>
      <c r="O576" s="163"/>
      <c r="P576" s="163"/>
      <c r="Q576" s="163"/>
      <c r="R576" s="163"/>
      <c r="S576" s="163"/>
      <c r="T576" s="163"/>
      <c r="U576" s="163"/>
      <c r="V576" s="163"/>
      <c r="W576" s="163"/>
      <c r="X576" s="163"/>
      <c r="Y576" s="153"/>
      <c r="Z576" s="153"/>
      <c r="AA576" s="153"/>
      <c r="AB576" s="153"/>
      <c r="AC576" s="153"/>
      <c r="AD576" s="153"/>
      <c r="AE576" s="153"/>
      <c r="AF576" s="153"/>
      <c r="AG576" s="153" t="s">
        <v>116</v>
      </c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</row>
    <row r="577" spans="1:60" ht="22.5" outlineLevel="1" x14ac:dyDescent="0.2">
      <c r="A577" s="175">
        <v>219</v>
      </c>
      <c r="B577" s="176" t="s">
        <v>598</v>
      </c>
      <c r="C577" s="186" t="s">
        <v>599</v>
      </c>
      <c r="D577" s="177" t="s">
        <v>252</v>
      </c>
      <c r="E577" s="178">
        <v>2</v>
      </c>
      <c r="F577" s="179"/>
      <c r="G577" s="180">
        <f>ROUND(E577*F577,2)</f>
        <v>0</v>
      </c>
      <c r="H577" s="179"/>
      <c r="I577" s="180">
        <f>ROUND(E577*H577,2)</f>
        <v>0</v>
      </c>
      <c r="J577" s="179"/>
      <c r="K577" s="180">
        <f>ROUND(E577*J577,2)</f>
        <v>0</v>
      </c>
      <c r="L577" s="180">
        <v>21</v>
      </c>
      <c r="M577" s="180">
        <f>G577*(1+L577/100)</f>
        <v>0</v>
      </c>
      <c r="N577" s="180">
        <v>7.6819999999999999E-2</v>
      </c>
      <c r="O577" s="180">
        <f>ROUND(E577*N577,2)</f>
        <v>0.15</v>
      </c>
      <c r="P577" s="180">
        <v>0</v>
      </c>
      <c r="Q577" s="180">
        <f>ROUND(E577*P577,2)</f>
        <v>0</v>
      </c>
      <c r="R577" s="180"/>
      <c r="S577" s="180" t="s">
        <v>195</v>
      </c>
      <c r="T577" s="181" t="s">
        <v>111</v>
      </c>
      <c r="U577" s="163">
        <v>3.0720000000000001</v>
      </c>
      <c r="V577" s="163">
        <f>ROUND(E577*U577,2)</f>
        <v>6.14</v>
      </c>
      <c r="W577" s="163"/>
      <c r="X577" s="163" t="s">
        <v>112</v>
      </c>
      <c r="Y577" s="153"/>
      <c r="Z577" s="153"/>
      <c r="AA577" s="153"/>
      <c r="AB577" s="153"/>
      <c r="AC577" s="153"/>
      <c r="AD577" s="153"/>
      <c r="AE577" s="153"/>
      <c r="AF577" s="153"/>
      <c r="AG577" s="153" t="s">
        <v>113</v>
      </c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</row>
    <row r="578" spans="1:60" outlineLevel="1" x14ac:dyDescent="0.2">
      <c r="A578" s="160"/>
      <c r="B578" s="161"/>
      <c r="C578" s="249"/>
      <c r="D578" s="250"/>
      <c r="E578" s="250"/>
      <c r="F578" s="250"/>
      <c r="G578" s="250"/>
      <c r="H578" s="163"/>
      <c r="I578" s="163"/>
      <c r="J578" s="163"/>
      <c r="K578" s="163"/>
      <c r="L578" s="163"/>
      <c r="M578" s="163"/>
      <c r="N578" s="163"/>
      <c r="O578" s="163"/>
      <c r="P578" s="163"/>
      <c r="Q578" s="163"/>
      <c r="R578" s="163"/>
      <c r="S578" s="163"/>
      <c r="T578" s="163"/>
      <c r="U578" s="163"/>
      <c r="V578" s="163"/>
      <c r="W578" s="163"/>
      <c r="X578" s="163"/>
      <c r="Y578" s="153"/>
      <c r="Z578" s="153"/>
      <c r="AA578" s="153"/>
      <c r="AB578" s="153"/>
      <c r="AC578" s="153"/>
      <c r="AD578" s="153"/>
      <c r="AE578" s="153"/>
      <c r="AF578" s="153"/>
      <c r="AG578" s="153" t="s">
        <v>116</v>
      </c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</row>
    <row r="579" spans="1:60" outlineLevel="1" x14ac:dyDescent="0.2">
      <c r="A579" s="175">
        <v>220</v>
      </c>
      <c r="B579" s="176" t="s">
        <v>600</v>
      </c>
      <c r="C579" s="186" t="s">
        <v>601</v>
      </c>
      <c r="D579" s="177" t="s">
        <v>252</v>
      </c>
      <c r="E579" s="178">
        <v>1</v>
      </c>
      <c r="F579" s="179"/>
      <c r="G579" s="180">
        <f>ROUND(E579*F579,2)</f>
        <v>0</v>
      </c>
      <c r="H579" s="179"/>
      <c r="I579" s="180">
        <f>ROUND(E579*H579,2)</f>
        <v>0</v>
      </c>
      <c r="J579" s="179"/>
      <c r="K579" s="180">
        <f>ROUND(E579*J579,2)</f>
        <v>0</v>
      </c>
      <c r="L579" s="180">
        <v>21</v>
      </c>
      <c r="M579" s="180">
        <f>G579*(1+L579/100)</f>
        <v>0</v>
      </c>
      <c r="N579" s="180">
        <v>0.10482</v>
      </c>
      <c r="O579" s="180">
        <f>ROUND(E579*N579,2)</f>
        <v>0.1</v>
      </c>
      <c r="P579" s="180">
        <v>0</v>
      </c>
      <c r="Q579" s="180">
        <f>ROUND(E579*P579,2)</f>
        <v>0</v>
      </c>
      <c r="R579" s="180"/>
      <c r="S579" s="180" t="s">
        <v>195</v>
      </c>
      <c r="T579" s="181" t="s">
        <v>111</v>
      </c>
      <c r="U579" s="163">
        <v>3.1440000000000001</v>
      </c>
      <c r="V579" s="163">
        <f>ROUND(E579*U579,2)</f>
        <v>3.14</v>
      </c>
      <c r="W579" s="163"/>
      <c r="X579" s="163" t="s">
        <v>112</v>
      </c>
      <c r="Y579" s="153"/>
      <c r="Z579" s="153"/>
      <c r="AA579" s="153"/>
      <c r="AB579" s="153"/>
      <c r="AC579" s="153"/>
      <c r="AD579" s="153"/>
      <c r="AE579" s="153"/>
      <c r="AF579" s="153"/>
      <c r="AG579" s="153" t="s">
        <v>113</v>
      </c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</row>
    <row r="580" spans="1:60" outlineLevel="1" x14ac:dyDescent="0.2">
      <c r="A580" s="160"/>
      <c r="B580" s="161"/>
      <c r="C580" s="255" t="s">
        <v>602</v>
      </c>
      <c r="D580" s="256"/>
      <c r="E580" s="256"/>
      <c r="F580" s="256"/>
      <c r="G580" s="256"/>
      <c r="H580" s="163"/>
      <c r="I580" s="163"/>
      <c r="J580" s="163"/>
      <c r="K580" s="163"/>
      <c r="L580" s="163"/>
      <c r="M580" s="163"/>
      <c r="N580" s="163"/>
      <c r="O580" s="163"/>
      <c r="P580" s="163"/>
      <c r="Q580" s="163"/>
      <c r="R580" s="163"/>
      <c r="S580" s="163"/>
      <c r="T580" s="163"/>
      <c r="U580" s="163"/>
      <c r="V580" s="163"/>
      <c r="W580" s="163"/>
      <c r="X580" s="163"/>
      <c r="Y580" s="153"/>
      <c r="Z580" s="153"/>
      <c r="AA580" s="153"/>
      <c r="AB580" s="153"/>
      <c r="AC580" s="153"/>
      <c r="AD580" s="153"/>
      <c r="AE580" s="153"/>
      <c r="AF580" s="153"/>
      <c r="AG580" s="153" t="s">
        <v>150</v>
      </c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82" t="str">
        <f>C580</f>
        <v>ELEKTRICKÝ ZÁSOBNÍKOVÝ OHŘÍVAČ STACIONÁRNÍ OBJEM 250litrů, S TOPNOU JEDNOTKOU O VÝKONU 2200W, 230V/50Hz, IP44</v>
      </c>
      <c r="BB580" s="153"/>
      <c r="BC580" s="153"/>
      <c r="BD580" s="153"/>
      <c r="BE580" s="153"/>
      <c r="BF580" s="153"/>
      <c r="BG580" s="153"/>
      <c r="BH580" s="153"/>
    </row>
    <row r="581" spans="1:60" outlineLevel="1" x14ac:dyDescent="0.2">
      <c r="A581" s="160"/>
      <c r="B581" s="161"/>
      <c r="C581" s="257" t="s">
        <v>603</v>
      </c>
      <c r="D581" s="258"/>
      <c r="E581" s="258"/>
      <c r="F581" s="258"/>
      <c r="G581" s="258"/>
      <c r="H581" s="163"/>
      <c r="I581" s="163"/>
      <c r="J581" s="163"/>
      <c r="K581" s="163"/>
      <c r="L581" s="163"/>
      <c r="M581" s="163"/>
      <c r="N581" s="163"/>
      <c r="O581" s="163"/>
      <c r="P581" s="163"/>
      <c r="Q581" s="163"/>
      <c r="R581" s="163"/>
      <c r="S581" s="163"/>
      <c r="T581" s="163"/>
      <c r="U581" s="163"/>
      <c r="V581" s="163"/>
      <c r="W581" s="163"/>
      <c r="X581" s="163"/>
      <c r="Y581" s="153"/>
      <c r="Z581" s="153"/>
      <c r="AA581" s="153"/>
      <c r="AB581" s="153"/>
      <c r="AC581" s="153"/>
      <c r="AD581" s="153"/>
      <c r="AE581" s="153"/>
      <c r="AF581" s="153"/>
      <c r="AG581" s="153" t="s">
        <v>150</v>
      </c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</row>
    <row r="582" spans="1:60" ht="22.5" outlineLevel="1" x14ac:dyDescent="0.2">
      <c r="A582" s="160"/>
      <c r="B582" s="161"/>
      <c r="C582" s="257" t="s">
        <v>604</v>
      </c>
      <c r="D582" s="258"/>
      <c r="E582" s="258"/>
      <c r="F582" s="258"/>
      <c r="G582" s="258"/>
      <c r="H582" s="163"/>
      <c r="I582" s="163"/>
      <c r="J582" s="163"/>
      <c r="K582" s="163"/>
      <c r="L582" s="163"/>
      <c r="M582" s="163"/>
      <c r="N582" s="163"/>
      <c r="O582" s="163"/>
      <c r="P582" s="163"/>
      <c r="Q582" s="163"/>
      <c r="R582" s="163"/>
      <c r="S582" s="163"/>
      <c r="T582" s="163"/>
      <c r="U582" s="163"/>
      <c r="V582" s="163"/>
      <c r="W582" s="163"/>
      <c r="X582" s="163"/>
      <c r="Y582" s="153"/>
      <c r="Z582" s="153"/>
      <c r="AA582" s="153"/>
      <c r="AB582" s="153"/>
      <c r="AC582" s="153"/>
      <c r="AD582" s="153"/>
      <c r="AE582" s="153"/>
      <c r="AF582" s="153"/>
      <c r="AG582" s="153" t="s">
        <v>150</v>
      </c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82" t="str">
        <f>C582</f>
        <v>JMENOVITÝ PŘETLAK 0,6MPa, PŘIPOJENÍ POTRUBÍ NA OHŘÍVAČ 3/4"", VČETNĚ VSTUPU CIRKULACE TUV 3/4"", PRŮMĚR OHŘÍVAČE 584mm</v>
      </c>
      <c r="BB582" s="153"/>
      <c r="BC582" s="153"/>
      <c r="BD582" s="153"/>
      <c r="BE582" s="153"/>
      <c r="BF582" s="153"/>
      <c r="BG582" s="153"/>
      <c r="BH582" s="153"/>
    </row>
    <row r="583" spans="1:60" outlineLevel="1" x14ac:dyDescent="0.2">
      <c r="A583" s="160"/>
      <c r="B583" s="161"/>
      <c r="C583" s="257" t="s">
        <v>605</v>
      </c>
      <c r="D583" s="258"/>
      <c r="E583" s="258"/>
      <c r="F583" s="258"/>
      <c r="G583" s="258"/>
      <c r="H583" s="163"/>
      <c r="I583" s="163"/>
      <c r="J583" s="163"/>
      <c r="K583" s="163"/>
      <c r="L583" s="163"/>
      <c r="M583" s="163"/>
      <c r="N583" s="163"/>
      <c r="O583" s="163"/>
      <c r="P583" s="163"/>
      <c r="Q583" s="163"/>
      <c r="R583" s="163"/>
      <c r="S583" s="163"/>
      <c r="T583" s="163"/>
      <c r="U583" s="163"/>
      <c r="V583" s="163"/>
      <c r="W583" s="163"/>
      <c r="X583" s="163"/>
      <c r="Y583" s="153"/>
      <c r="Z583" s="153"/>
      <c r="AA583" s="153"/>
      <c r="AB583" s="153"/>
      <c r="AC583" s="153"/>
      <c r="AD583" s="153"/>
      <c r="AE583" s="153"/>
      <c r="AF583" s="153"/>
      <c r="AG583" s="153" t="s">
        <v>150</v>
      </c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</row>
    <row r="584" spans="1:60" outlineLevel="1" x14ac:dyDescent="0.2">
      <c r="A584" s="160"/>
      <c r="B584" s="161"/>
      <c r="C584" s="253"/>
      <c r="D584" s="254"/>
      <c r="E584" s="254"/>
      <c r="F584" s="254"/>
      <c r="G584" s="254"/>
      <c r="H584" s="163"/>
      <c r="I584" s="163"/>
      <c r="J584" s="163"/>
      <c r="K584" s="163"/>
      <c r="L584" s="163"/>
      <c r="M584" s="163"/>
      <c r="N584" s="163"/>
      <c r="O584" s="163"/>
      <c r="P584" s="163"/>
      <c r="Q584" s="163"/>
      <c r="R584" s="163"/>
      <c r="S584" s="163"/>
      <c r="T584" s="163"/>
      <c r="U584" s="163"/>
      <c r="V584" s="163"/>
      <c r="W584" s="163"/>
      <c r="X584" s="163"/>
      <c r="Y584" s="153"/>
      <c r="Z584" s="153"/>
      <c r="AA584" s="153"/>
      <c r="AB584" s="153"/>
      <c r="AC584" s="153"/>
      <c r="AD584" s="153"/>
      <c r="AE584" s="153"/>
      <c r="AF584" s="153"/>
      <c r="AG584" s="153" t="s">
        <v>116</v>
      </c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</row>
    <row r="585" spans="1:60" outlineLevel="1" x14ac:dyDescent="0.2">
      <c r="A585" s="175">
        <v>221</v>
      </c>
      <c r="B585" s="176" t="s">
        <v>606</v>
      </c>
      <c r="C585" s="186" t="s">
        <v>607</v>
      </c>
      <c r="D585" s="177" t="s">
        <v>252</v>
      </c>
      <c r="E585" s="178">
        <v>2</v>
      </c>
      <c r="F585" s="179"/>
      <c r="G585" s="180">
        <f>ROUND(E585*F585,2)</f>
        <v>0</v>
      </c>
      <c r="H585" s="179"/>
      <c r="I585" s="180">
        <f>ROUND(E585*H585,2)</f>
        <v>0</v>
      </c>
      <c r="J585" s="179"/>
      <c r="K585" s="180">
        <f>ROUND(E585*J585,2)</f>
        <v>0</v>
      </c>
      <c r="L585" s="180">
        <v>21</v>
      </c>
      <c r="M585" s="180">
        <f>G585*(1+L585/100)</f>
        <v>0</v>
      </c>
      <c r="N585" s="180">
        <v>8.4820000000000007E-2</v>
      </c>
      <c r="O585" s="180">
        <f>ROUND(E585*N585,2)</f>
        <v>0.17</v>
      </c>
      <c r="P585" s="180">
        <v>0</v>
      </c>
      <c r="Q585" s="180">
        <f>ROUND(E585*P585,2)</f>
        <v>0</v>
      </c>
      <c r="R585" s="180"/>
      <c r="S585" s="180" t="s">
        <v>195</v>
      </c>
      <c r="T585" s="181" t="s">
        <v>111</v>
      </c>
      <c r="U585" s="163">
        <v>3.1440000000000001</v>
      </c>
      <c r="V585" s="163">
        <f>ROUND(E585*U585,2)</f>
        <v>6.29</v>
      </c>
      <c r="W585" s="163"/>
      <c r="X585" s="163" t="s">
        <v>112</v>
      </c>
      <c r="Y585" s="153"/>
      <c r="Z585" s="153"/>
      <c r="AA585" s="153"/>
      <c r="AB585" s="153"/>
      <c r="AC585" s="153"/>
      <c r="AD585" s="153"/>
      <c r="AE585" s="153"/>
      <c r="AF585" s="153"/>
      <c r="AG585" s="153" t="s">
        <v>113</v>
      </c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</row>
    <row r="586" spans="1:60" outlineLevel="1" x14ac:dyDescent="0.2">
      <c r="A586" s="160"/>
      <c r="B586" s="161"/>
      <c r="C586" s="255" t="s">
        <v>608</v>
      </c>
      <c r="D586" s="256"/>
      <c r="E586" s="256"/>
      <c r="F586" s="256"/>
      <c r="G586" s="256"/>
      <c r="H586" s="163"/>
      <c r="I586" s="163"/>
      <c r="J586" s="163"/>
      <c r="K586" s="163"/>
      <c r="L586" s="163"/>
      <c r="M586" s="163"/>
      <c r="N586" s="163"/>
      <c r="O586" s="163"/>
      <c r="P586" s="163"/>
      <c r="Q586" s="163"/>
      <c r="R586" s="163"/>
      <c r="S586" s="163"/>
      <c r="T586" s="163"/>
      <c r="U586" s="163"/>
      <c r="V586" s="163"/>
      <c r="W586" s="163"/>
      <c r="X586" s="163"/>
      <c r="Y586" s="153"/>
      <c r="Z586" s="153"/>
      <c r="AA586" s="153"/>
      <c r="AB586" s="153"/>
      <c r="AC586" s="153"/>
      <c r="AD586" s="153"/>
      <c r="AE586" s="153"/>
      <c r="AF586" s="153"/>
      <c r="AG586" s="153" t="s">
        <v>150</v>
      </c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82" t="str">
        <f>C586</f>
        <v>ELEKTRICKÝ ZÁSOBNÍKOVÝ OHŘÍVAČ STACIONÁRNÍ OBJEM 160litrů, S TOPNOU JEDNOTKOU O VÝKONU 2200W, 230V/50Hz, IP44</v>
      </c>
      <c r="BB586" s="153"/>
      <c r="BC586" s="153"/>
      <c r="BD586" s="153"/>
      <c r="BE586" s="153"/>
      <c r="BF586" s="153"/>
      <c r="BG586" s="153"/>
      <c r="BH586" s="153"/>
    </row>
    <row r="587" spans="1:60" outlineLevel="1" x14ac:dyDescent="0.2">
      <c r="A587" s="160"/>
      <c r="B587" s="161"/>
      <c r="C587" s="257" t="s">
        <v>603</v>
      </c>
      <c r="D587" s="258"/>
      <c r="E587" s="258"/>
      <c r="F587" s="258"/>
      <c r="G587" s="258"/>
      <c r="H587" s="163"/>
      <c r="I587" s="163"/>
      <c r="J587" s="163"/>
      <c r="K587" s="163"/>
      <c r="L587" s="163"/>
      <c r="M587" s="163"/>
      <c r="N587" s="163"/>
      <c r="O587" s="163"/>
      <c r="P587" s="163"/>
      <c r="Q587" s="163"/>
      <c r="R587" s="163"/>
      <c r="S587" s="163"/>
      <c r="T587" s="163"/>
      <c r="U587" s="163"/>
      <c r="V587" s="163"/>
      <c r="W587" s="163"/>
      <c r="X587" s="163"/>
      <c r="Y587" s="153"/>
      <c r="Z587" s="153"/>
      <c r="AA587" s="153"/>
      <c r="AB587" s="153"/>
      <c r="AC587" s="153"/>
      <c r="AD587" s="153"/>
      <c r="AE587" s="153"/>
      <c r="AF587" s="153"/>
      <c r="AG587" s="153" t="s">
        <v>150</v>
      </c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</row>
    <row r="588" spans="1:60" ht="22.5" outlineLevel="1" x14ac:dyDescent="0.2">
      <c r="A588" s="160"/>
      <c r="B588" s="161"/>
      <c r="C588" s="257" t="s">
        <v>609</v>
      </c>
      <c r="D588" s="258"/>
      <c r="E588" s="258"/>
      <c r="F588" s="258"/>
      <c r="G588" s="258"/>
      <c r="H588" s="163"/>
      <c r="I588" s="163"/>
      <c r="J588" s="163"/>
      <c r="K588" s="163"/>
      <c r="L588" s="163"/>
      <c r="M588" s="163"/>
      <c r="N588" s="163"/>
      <c r="O588" s="163"/>
      <c r="P588" s="163"/>
      <c r="Q588" s="163"/>
      <c r="R588" s="163"/>
      <c r="S588" s="163"/>
      <c r="T588" s="163"/>
      <c r="U588" s="163"/>
      <c r="V588" s="163"/>
      <c r="W588" s="163"/>
      <c r="X588" s="163"/>
      <c r="Y588" s="153"/>
      <c r="Z588" s="153"/>
      <c r="AA588" s="153"/>
      <c r="AB588" s="153"/>
      <c r="AC588" s="153"/>
      <c r="AD588" s="153"/>
      <c r="AE588" s="153"/>
      <c r="AF588" s="153"/>
      <c r="AG588" s="153" t="s">
        <v>150</v>
      </c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82" t="str">
        <f>C588</f>
        <v>JMENOVITÝ PŘETLAK 0,6MPa, PŘIPOJENÍ POTRUBÍ NA OHŘÍVAČ 3/4", VČETNĚ VSTUPU CIRKULACE TUV 3/4", PRŮMĚR OHŘÍVAČE 584mm</v>
      </c>
      <c r="BB588" s="153"/>
      <c r="BC588" s="153"/>
      <c r="BD588" s="153"/>
      <c r="BE588" s="153"/>
      <c r="BF588" s="153"/>
      <c r="BG588" s="153"/>
      <c r="BH588" s="153"/>
    </row>
    <row r="589" spans="1:60" outlineLevel="1" x14ac:dyDescent="0.2">
      <c r="A589" s="160"/>
      <c r="B589" s="161"/>
      <c r="C589" s="257" t="s">
        <v>610</v>
      </c>
      <c r="D589" s="258"/>
      <c r="E589" s="258"/>
      <c r="F589" s="258"/>
      <c r="G589" s="258"/>
      <c r="H589" s="163"/>
      <c r="I589" s="163"/>
      <c r="J589" s="163"/>
      <c r="K589" s="163"/>
      <c r="L589" s="163"/>
      <c r="M589" s="163"/>
      <c r="N589" s="163"/>
      <c r="O589" s="163"/>
      <c r="P589" s="163"/>
      <c r="Q589" s="163"/>
      <c r="R589" s="163"/>
      <c r="S589" s="163"/>
      <c r="T589" s="163"/>
      <c r="U589" s="163"/>
      <c r="V589" s="163"/>
      <c r="W589" s="163"/>
      <c r="X589" s="163"/>
      <c r="Y589" s="153"/>
      <c r="Z589" s="153"/>
      <c r="AA589" s="153"/>
      <c r="AB589" s="153"/>
      <c r="AC589" s="153"/>
      <c r="AD589" s="153"/>
      <c r="AE589" s="153"/>
      <c r="AF589" s="153"/>
      <c r="AG589" s="153" t="s">
        <v>150</v>
      </c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</row>
    <row r="590" spans="1:60" outlineLevel="1" x14ac:dyDescent="0.2">
      <c r="A590" s="160"/>
      <c r="B590" s="161"/>
      <c r="C590" s="253"/>
      <c r="D590" s="254"/>
      <c r="E590" s="254"/>
      <c r="F590" s="254"/>
      <c r="G590" s="254"/>
      <c r="H590" s="163"/>
      <c r="I590" s="163"/>
      <c r="J590" s="163"/>
      <c r="K590" s="163"/>
      <c r="L590" s="163"/>
      <c r="M590" s="163"/>
      <c r="N590" s="163"/>
      <c r="O590" s="163"/>
      <c r="P590" s="163"/>
      <c r="Q590" s="163"/>
      <c r="R590" s="163"/>
      <c r="S590" s="163"/>
      <c r="T590" s="163"/>
      <c r="U590" s="163"/>
      <c r="V590" s="163"/>
      <c r="W590" s="163"/>
      <c r="X590" s="163"/>
      <c r="Y590" s="153"/>
      <c r="Z590" s="153"/>
      <c r="AA590" s="153"/>
      <c r="AB590" s="153"/>
      <c r="AC590" s="153"/>
      <c r="AD590" s="153"/>
      <c r="AE590" s="153"/>
      <c r="AF590" s="153"/>
      <c r="AG590" s="153" t="s">
        <v>116</v>
      </c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</row>
    <row r="591" spans="1:60" outlineLevel="1" x14ac:dyDescent="0.2">
      <c r="A591" s="175">
        <v>222</v>
      </c>
      <c r="B591" s="176" t="s">
        <v>611</v>
      </c>
      <c r="C591" s="186" t="s">
        <v>612</v>
      </c>
      <c r="D591" s="177" t="s">
        <v>229</v>
      </c>
      <c r="E591" s="178">
        <v>205</v>
      </c>
      <c r="F591" s="179"/>
      <c r="G591" s="180">
        <f>ROUND(E591*F591,2)</f>
        <v>0</v>
      </c>
      <c r="H591" s="179"/>
      <c r="I591" s="180">
        <f>ROUND(E591*H591,2)</f>
        <v>0</v>
      </c>
      <c r="J591" s="179"/>
      <c r="K591" s="180">
        <f>ROUND(E591*J591,2)</f>
        <v>0</v>
      </c>
      <c r="L591" s="180">
        <v>21</v>
      </c>
      <c r="M591" s="180">
        <f>G591*(1+L591/100)</f>
        <v>0</v>
      </c>
      <c r="N591" s="180">
        <v>2.4000000000000001E-4</v>
      </c>
      <c r="O591" s="180">
        <f>ROUND(E591*N591,2)</f>
        <v>0.05</v>
      </c>
      <c r="P591" s="180">
        <v>0</v>
      </c>
      <c r="Q591" s="180">
        <f>ROUND(E591*P591,2)</f>
        <v>0</v>
      </c>
      <c r="R591" s="180"/>
      <c r="S591" s="180" t="s">
        <v>195</v>
      </c>
      <c r="T591" s="181" t="s">
        <v>111</v>
      </c>
      <c r="U591" s="163">
        <v>0.124</v>
      </c>
      <c r="V591" s="163">
        <f>ROUND(E591*U591,2)</f>
        <v>25.42</v>
      </c>
      <c r="W591" s="163"/>
      <c r="X591" s="163" t="s">
        <v>112</v>
      </c>
      <c r="Y591" s="153"/>
      <c r="Z591" s="153"/>
      <c r="AA591" s="153"/>
      <c r="AB591" s="153"/>
      <c r="AC591" s="153"/>
      <c r="AD591" s="153"/>
      <c r="AE591" s="153"/>
      <c r="AF591" s="153"/>
      <c r="AG591" s="153" t="s">
        <v>113</v>
      </c>
      <c r="AH591" s="153"/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</row>
    <row r="592" spans="1:60" outlineLevel="1" x14ac:dyDescent="0.2">
      <c r="A592" s="160"/>
      <c r="B592" s="161"/>
      <c r="C592" s="255" t="s">
        <v>613</v>
      </c>
      <c r="D592" s="256"/>
      <c r="E592" s="256"/>
      <c r="F592" s="256"/>
      <c r="G592" s="256"/>
      <c r="H592" s="163"/>
      <c r="I592" s="163"/>
      <c r="J592" s="163"/>
      <c r="K592" s="163"/>
      <c r="L592" s="163"/>
      <c r="M592" s="163"/>
      <c r="N592" s="163"/>
      <c r="O592" s="163"/>
      <c r="P592" s="163"/>
      <c r="Q592" s="163"/>
      <c r="R592" s="163"/>
      <c r="S592" s="163"/>
      <c r="T592" s="163"/>
      <c r="U592" s="163"/>
      <c r="V592" s="163"/>
      <c r="W592" s="163"/>
      <c r="X592" s="163"/>
      <c r="Y592" s="153"/>
      <c r="Z592" s="153"/>
      <c r="AA592" s="153"/>
      <c r="AB592" s="153"/>
      <c r="AC592" s="153"/>
      <c r="AD592" s="153"/>
      <c r="AE592" s="153"/>
      <c r="AF592" s="153"/>
      <c r="AG592" s="153" t="s">
        <v>150</v>
      </c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82" t="str">
        <f>C592</f>
        <v>Rohový kohout kulový s filtrem např. TE-66F 1/2“x3/8" bez připoj. hadičky (ke stoj. bateriím) nebo rovnocenný</v>
      </c>
      <c r="BB592" s="153"/>
      <c r="BC592" s="153"/>
      <c r="BD592" s="153"/>
      <c r="BE592" s="153"/>
      <c r="BF592" s="153"/>
      <c r="BG592" s="153"/>
      <c r="BH592" s="153"/>
    </row>
    <row r="593" spans="1:60" outlineLevel="1" x14ac:dyDescent="0.2">
      <c r="A593" s="160"/>
      <c r="B593" s="161"/>
      <c r="C593" s="253"/>
      <c r="D593" s="254"/>
      <c r="E593" s="254"/>
      <c r="F593" s="254"/>
      <c r="G593" s="254"/>
      <c r="H593" s="163"/>
      <c r="I593" s="163"/>
      <c r="J593" s="163"/>
      <c r="K593" s="163"/>
      <c r="L593" s="163"/>
      <c r="M593" s="163"/>
      <c r="N593" s="163"/>
      <c r="O593" s="163"/>
      <c r="P593" s="163"/>
      <c r="Q593" s="163"/>
      <c r="R593" s="163"/>
      <c r="S593" s="163"/>
      <c r="T593" s="163"/>
      <c r="U593" s="163"/>
      <c r="V593" s="163"/>
      <c r="W593" s="163"/>
      <c r="X593" s="163"/>
      <c r="Y593" s="153"/>
      <c r="Z593" s="153"/>
      <c r="AA593" s="153"/>
      <c r="AB593" s="153"/>
      <c r="AC593" s="153"/>
      <c r="AD593" s="153"/>
      <c r="AE593" s="153"/>
      <c r="AF593" s="153"/>
      <c r="AG593" s="153" t="s">
        <v>116</v>
      </c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</row>
    <row r="594" spans="1:60" outlineLevel="1" x14ac:dyDescent="0.2">
      <c r="A594" s="175">
        <v>223</v>
      </c>
      <c r="B594" s="176" t="s">
        <v>614</v>
      </c>
      <c r="C594" s="186" t="s">
        <v>615</v>
      </c>
      <c r="D594" s="177" t="s">
        <v>229</v>
      </c>
      <c r="E594" s="178">
        <v>9</v>
      </c>
      <c r="F594" s="179"/>
      <c r="G594" s="180">
        <f>ROUND(E594*F594,2)</f>
        <v>0</v>
      </c>
      <c r="H594" s="179"/>
      <c r="I594" s="180">
        <f>ROUND(E594*H594,2)</f>
        <v>0</v>
      </c>
      <c r="J594" s="179"/>
      <c r="K594" s="180">
        <f>ROUND(E594*J594,2)</f>
        <v>0</v>
      </c>
      <c r="L594" s="180">
        <v>21</v>
      </c>
      <c r="M594" s="180">
        <f>G594*(1+L594/100)</f>
        <v>0</v>
      </c>
      <c r="N594" s="180">
        <v>2.4000000000000001E-4</v>
      </c>
      <c r="O594" s="180">
        <f>ROUND(E594*N594,2)</f>
        <v>0</v>
      </c>
      <c r="P594" s="180">
        <v>0</v>
      </c>
      <c r="Q594" s="180">
        <f>ROUND(E594*P594,2)</f>
        <v>0</v>
      </c>
      <c r="R594" s="180"/>
      <c r="S594" s="180" t="s">
        <v>195</v>
      </c>
      <c r="T594" s="181" t="s">
        <v>111</v>
      </c>
      <c r="U594" s="163">
        <v>0.124</v>
      </c>
      <c r="V594" s="163">
        <f>ROUND(E594*U594,2)</f>
        <v>1.1200000000000001</v>
      </c>
      <c r="W594" s="163"/>
      <c r="X594" s="163" t="s">
        <v>112</v>
      </c>
      <c r="Y594" s="153"/>
      <c r="Z594" s="153"/>
      <c r="AA594" s="153"/>
      <c r="AB594" s="153"/>
      <c r="AC594" s="153"/>
      <c r="AD594" s="153"/>
      <c r="AE594" s="153"/>
      <c r="AF594" s="153"/>
      <c r="AG594" s="153" t="s">
        <v>113</v>
      </c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</row>
    <row r="595" spans="1:60" outlineLevel="1" x14ac:dyDescent="0.2">
      <c r="A595" s="160"/>
      <c r="B595" s="161"/>
      <c r="C595" s="255" t="s">
        <v>616</v>
      </c>
      <c r="D595" s="256"/>
      <c r="E595" s="256"/>
      <c r="F595" s="256"/>
      <c r="G595" s="256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  <c r="T595" s="163"/>
      <c r="U595" s="163"/>
      <c r="V595" s="163"/>
      <c r="W595" s="163"/>
      <c r="X595" s="163"/>
      <c r="Y595" s="153"/>
      <c r="Z595" s="153"/>
      <c r="AA595" s="153"/>
      <c r="AB595" s="153"/>
      <c r="AC595" s="153"/>
      <c r="AD595" s="153"/>
      <c r="AE595" s="153"/>
      <c r="AF595" s="153"/>
      <c r="AG595" s="153" t="s">
        <v>150</v>
      </c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</row>
    <row r="596" spans="1:60" outlineLevel="1" x14ac:dyDescent="0.2">
      <c r="A596" s="160"/>
      <c r="B596" s="161"/>
      <c r="C596" s="253"/>
      <c r="D596" s="254"/>
      <c r="E596" s="254"/>
      <c r="F596" s="254"/>
      <c r="G596" s="254"/>
      <c r="H596" s="163"/>
      <c r="I596" s="163"/>
      <c r="J596" s="163"/>
      <c r="K596" s="163"/>
      <c r="L596" s="163"/>
      <c r="M596" s="163"/>
      <c r="N596" s="163"/>
      <c r="O596" s="163"/>
      <c r="P596" s="163"/>
      <c r="Q596" s="163"/>
      <c r="R596" s="163"/>
      <c r="S596" s="163"/>
      <c r="T596" s="163"/>
      <c r="U596" s="163"/>
      <c r="V596" s="163"/>
      <c r="W596" s="163"/>
      <c r="X596" s="163"/>
      <c r="Y596" s="153"/>
      <c r="Z596" s="153"/>
      <c r="AA596" s="153"/>
      <c r="AB596" s="153"/>
      <c r="AC596" s="153"/>
      <c r="AD596" s="153"/>
      <c r="AE596" s="153"/>
      <c r="AF596" s="153"/>
      <c r="AG596" s="153" t="s">
        <v>116</v>
      </c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</row>
    <row r="597" spans="1:60" ht="22.5" outlineLevel="1" x14ac:dyDescent="0.2">
      <c r="A597" s="175">
        <v>224</v>
      </c>
      <c r="B597" s="176" t="s">
        <v>617</v>
      </c>
      <c r="C597" s="186" t="s">
        <v>618</v>
      </c>
      <c r="D597" s="177" t="s">
        <v>252</v>
      </c>
      <c r="E597" s="178">
        <v>5</v>
      </c>
      <c r="F597" s="179"/>
      <c r="G597" s="180">
        <f>ROUND(E597*F597,2)</f>
        <v>0</v>
      </c>
      <c r="H597" s="179"/>
      <c r="I597" s="180">
        <f>ROUND(E597*H597,2)</f>
        <v>0</v>
      </c>
      <c r="J597" s="179"/>
      <c r="K597" s="180">
        <f>ROUND(E597*J597,2)</f>
        <v>0</v>
      </c>
      <c r="L597" s="180">
        <v>21</v>
      </c>
      <c r="M597" s="180">
        <f>G597*(1+L597/100)</f>
        <v>0</v>
      </c>
      <c r="N597" s="180">
        <v>8.9999999999999993E-3</v>
      </c>
      <c r="O597" s="180">
        <f>ROUND(E597*N597,2)</f>
        <v>0.05</v>
      </c>
      <c r="P597" s="180">
        <v>0</v>
      </c>
      <c r="Q597" s="180">
        <f>ROUND(E597*P597,2)</f>
        <v>0</v>
      </c>
      <c r="R597" s="180"/>
      <c r="S597" s="180" t="s">
        <v>195</v>
      </c>
      <c r="T597" s="181" t="s">
        <v>196</v>
      </c>
      <c r="U597" s="163">
        <v>1.5</v>
      </c>
      <c r="V597" s="163">
        <f>ROUND(E597*U597,2)</f>
        <v>7.5</v>
      </c>
      <c r="W597" s="163"/>
      <c r="X597" s="163" t="s">
        <v>112</v>
      </c>
      <c r="Y597" s="153"/>
      <c r="Z597" s="153"/>
      <c r="AA597" s="153"/>
      <c r="AB597" s="153"/>
      <c r="AC597" s="153"/>
      <c r="AD597" s="153"/>
      <c r="AE597" s="153"/>
      <c r="AF597" s="153"/>
      <c r="AG597" s="153" t="s">
        <v>113</v>
      </c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</row>
    <row r="598" spans="1:60" ht="33.75" outlineLevel="1" x14ac:dyDescent="0.2">
      <c r="A598" s="160"/>
      <c r="B598" s="161"/>
      <c r="C598" s="255" t="s">
        <v>619</v>
      </c>
      <c r="D598" s="256"/>
      <c r="E598" s="256"/>
      <c r="F598" s="256"/>
      <c r="G598" s="256"/>
      <c r="H598" s="163"/>
      <c r="I598" s="163"/>
      <c r="J598" s="163"/>
      <c r="K598" s="163"/>
      <c r="L598" s="163"/>
      <c r="M598" s="163"/>
      <c r="N598" s="163"/>
      <c r="O598" s="163"/>
      <c r="P598" s="163"/>
      <c r="Q598" s="163"/>
      <c r="R598" s="163"/>
      <c r="S598" s="163"/>
      <c r="T598" s="163"/>
      <c r="U598" s="163"/>
      <c r="V598" s="163"/>
      <c r="W598" s="163"/>
      <c r="X598" s="163"/>
      <c r="Y598" s="153"/>
      <c r="Z598" s="153"/>
      <c r="AA598" s="153"/>
      <c r="AB598" s="153"/>
      <c r="AC598" s="153"/>
      <c r="AD598" s="153"/>
      <c r="AE598" s="153"/>
      <c r="AF598" s="153"/>
      <c r="AG598" s="153" t="s">
        <v>150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82" t="str">
        <f>C598</f>
        <v>Podomítkový modul pro závěsnou výlevku např. JIKA WASTE SINK systém pro závěsnou výlevku se samostatným ocelovým rámem, nosnost 400 kg+ tlačítko pro podomítkové moduly jedna možnost spláchnutí +BATERIE DŘEZOVÁ SMĚŠOVACÍ, NÁSTĚNNÁ PRO VÝLEVKU, OTÁČIVÉ PLOCHÉ ÚSTÍ 300mm nebo rovnocenný</v>
      </c>
      <c r="BB598" s="153"/>
      <c r="BC598" s="153"/>
      <c r="BD598" s="153"/>
      <c r="BE598" s="153"/>
      <c r="BF598" s="153"/>
      <c r="BG598" s="153"/>
      <c r="BH598" s="153"/>
    </row>
    <row r="599" spans="1:60" outlineLevel="1" x14ac:dyDescent="0.2">
      <c r="A599" s="160"/>
      <c r="B599" s="161"/>
      <c r="C599" s="253"/>
      <c r="D599" s="254"/>
      <c r="E599" s="254"/>
      <c r="F599" s="254"/>
      <c r="G599" s="254"/>
      <c r="H599" s="163"/>
      <c r="I599" s="163"/>
      <c r="J599" s="163"/>
      <c r="K599" s="163"/>
      <c r="L599" s="163"/>
      <c r="M599" s="163"/>
      <c r="N599" s="163"/>
      <c r="O599" s="163"/>
      <c r="P599" s="163"/>
      <c r="Q599" s="163"/>
      <c r="R599" s="163"/>
      <c r="S599" s="163"/>
      <c r="T599" s="163"/>
      <c r="U599" s="163"/>
      <c r="V599" s="163"/>
      <c r="W599" s="163"/>
      <c r="X599" s="163"/>
      <c r="Y599" s="153"/>
      <c r="Z599" s="153"/>
      <c r="AA599" s="153"/>
      <c r="AB599" s="153"/>
      <c r="AC599" s="153"/>
      <c r="AD599" s="153"/>
      <c r="AE599" s="153"/>
      <c r="AF599" s="153"/>
      <c r="AG599" s="153" t="s">
        <v>116</v>
      </c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</row>
    <row r="600" spans="1:60" outlineLevel="1" x14ac:dyDescent="0.2">
      <c r="A600" s="175">
        <v>225</v>
      </c>
      <c r="B600" s="176" t="s">
        <v>315</v>
      </c>
      <c r="C600" s="186" t="s">
        <v>316</v>
      </c>
      <c r="D600" s="177" t="s">
        <v>317</v>
      </c>
      <c r="E600" s="178">
        <v>1290</v>
      </c>
      <c r="F600" s="179"/>
      <c r="G600" s="180">
        <f>ROUND(E600*F600,2)</f>
        <v>0</v>
      </c>
      <c r="H600" s="179"/>
      <c r="I600" s="180">
        <f>ROUND(E600*H600,2)</f>
        <v>0</v>
      </c>
      <c r="J600" s="179"/>
      <c r="K600" s="180">
        <f>ROUND(E600*J600,2)</f>
        <v>0</v>
      </c>
      <c r="L600" s="180">
        <v>21</v>
      </c>
      <c r="M600" s="180">
        <f>G600*(1+L600/100)</f>
        <v>0</v>
      </c>
      <c r="N600" s="180">
        <v>1.06E-3</v>
      </c>
      <c r="O600" s="180">
        <f>ROUND(E600*N600,2)</f>
        <v>1.37</v>
      </c>
      <c r="P600" s="180">
        <v>0</v>
      </c>
      <c r="Q600" s="180">
        <f>ROUND(E600*P600,2)</f>
        <v>0</v>
      </c>
      <c r="R600" s="180"/>
      <c r="S600" s="180" t="s">
        <v>195</v>
      </c>
      <c r="T600" s="181" t="s">
        <v>111</v>
      </c>
      <c r="U600" s="163">
        <v>0.42918000000000001</v>
      </c>
      <c r="V600" s="163">
        <f>ROUND(E600*U600,2)</f>
        <v>553.64</v>
      </c>
      <c r="W600" s="163"/>
      <c r="X600" s="163" t="s">
        <v>318</v>
      </c>
      <c r="Y600" s="153"/>
      <c r="Z600" s="153"/>
      <c r="AA600" s="153"/>
      <c r="AB600" s="153"/>
      <c r="AC600" s="153"/>
      <c r="AD600" s="153"/>
      <c r="AE600" s="153"/>
      <c r="AF600" s="153"/>
      <c r="AG600" s="153" t="s">
        <v>319</v>
      </c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</row>
    <row r="601" spans="1:60" outlineLevel="1" x14ac:dyDescent="0.2">
      <c r="A601" s="160"/>
      <c r="B601" s="161"/>
      <c r="C601" s="249"/>
      <c r="D601" s="250"/>
      <c r="E601" s="250"/>
      <c r="F601" s="250"/>
      <c r="G601" s="250"/>
      <c r="H601" s="163"/>
      <c r="I601" s="163"/>
      <c r="J601" s="163"/>
      <c r="K601" s="163"/>
      <c r="L601" s="163"/>
      <c r="M601" s="163"/>
      <c r="N601" s="163"/>
      <c r="O601" s="163"/>
      <c r="P601" s="163"/>
      <c r="Q601" s="163"/>
      <c r="R601" s="163"/>
      <c r="S601" s="163"/>
      <c r="T601" s="163"/>
      <c r="U601" s="163"/>
      <c r="V601" s="163"/>
      <c r="W601" s="163"/>
      <c r="X601" s="163"/>
      <c r="Y601" s="153"/>
      <c r="Z601" s="153"/>
      <c r="AA601" s="153"/>
      <c r="AB601" s="153"/>
      <c r="AC601" s="153"/>
      <c r="AD601" s="153"/>
      <c r="AE601" s="153"/>
      <c r="AF601" s="153"/>
      <c r="AG601" s="153" t="s">
        <v>116</v>
      </c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</row>
    <row r="602" spans="1:60" outlineLevel="1" x14ac:dyDescent="0.2">
      <c r="A602" s="175">
        <v>226</v>
      </c>
      <c r="B602" s="176" t="s">
        <v>320</v>
      </c>
      <c r="C602" s="186" t="s">
        <v>321</v>
      </c>
      <c r="D602" s="177" t="s">
        <v>322</v>
      </c>
      <c r="E602" s="178">
        <v>260</v>
      </c>
      <c r="F602" s="179"/>
      <c r="G602" s="180">
        <f>ROUND(E602*F602,2)</f>
        <v>0</v>
      </c>
      <c r="H602" s="179"/>
      <c r="I602" s="180">
        <f>ROUND(E602*H602,2)</f>
        <v>0</v>
      </c>
      <c r="J602" s="179"/>
      <c r="K602" s="180">
        <f>ROUND(E602*J602,2)</f>
        <v>0</v>
      </c>
      <c r="L602" s="180">
        <v>21</v>
      </c>
      <c r="M602" s="180">
        <f>G602*(1+L602/100)</f>
        <v>0</v>
      </c>
      <c r="N602" s="180">
        <v>0</v>
      </c>
      <c r="O602" s="180">
        <f>ROUND(E602*N602,2)</f>
        <v>0</v>
      </c>
      <c r="P602" s="180">
        <v>0</v>
      </c>
      <c r="Q602" s="180">
        <f>ROUND(E602*P602,2)</f>
        <v>0</v>
      </c>
      <c r="R602" s="180"/>
      <c r="S602" s="180" t="s">
        <v>195</v>
      </c>
      <c r="T602" s="181" t="s">
        <v>111</v>
      </c>
      <c r="U602" s="163">
        <v>1</v>
      </c>
      <c r="V602" s="163">
        <f>ROUND(E602*U602,2)</f>
        <v>260</v>
      </c>
      <c r="W602" s="163"/>
      <c r="X602" s="163" t="s">
        <v>323</v>
      </c>
      <c r="Y602" s="153"/>
      <c r="Z602" s="153"/>
      <c r="AA602" s="153"/>
      <c r="AB602" s="153"/>
      <c r="AC602" s="153"/>
      <c r="AD602" s="153"/>
      <c r="AE602" s="153"/>
      <c r="AF602" s="153"/>
      <c r="AG602" s="153" t="s">
        <v>324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</row>
    <row r="603" spans="1:60" outlineLevel="1" x14ac:dyDescent="0.2">
      <c r="A603" s="160"/>
      <c r="B603" s="161"/>
      <c r="C603" s="249"/>
      <c r="D603" s="250"/>
      <c r="E603" s="250"/>
      <c r="F603" s="250"/>
      <c r="G603" s="250"/>
      <c r="H603" s="163"/>
      <c r="I603" s="163"/>
      <c r="J603" s="163"/>
      <c r="K603" s="163"/>
      <c r="L603" s="163"/>
      <c r="M603" s="163"/>
      <c r="N603" s="163"/>
      <c r="O603" s="163"/>
      <c r="P603" s="163"/>
      <c r="Q603" s="163"/>
      <c r="R603" s="163"/>
      <c r="S603" s="163"/>
      <c r="T603" s="163"/>
      <c r="U603" s="163"/>
      <c r="V603" s="163"/>
      <c r="W603" s="163"/>
      <c r="X603" s="163"/>
      <c r="Y603" s="153"/>
      <c r="Z603" s="153"/>
      <c r="AA603" s="153"/>
      <c r="AB603" s="153"/>
      <c r="AC603" s="153"/>
      <c r="AD603" s="153"/>
      <c r="AE603" s="153"/>
      <c r="AF603" s="153"/>
      <c r="AG603" s="153" t="s">
        <v>116</v>
      </c>
      <c r="AH603" s="153"/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</row>
    <row r="604" spans="1:60" outlineLevel="1" x14ac:dyDescent="0.2">
      <c r="A604" s="160">
        <v>227</v>
      </c>
      <c r="B604" s="161" t="s">
        <v>325</v>
      </c>
      <c r="C604" s="187" t="s">
        <v>326</v>
      </c>
      <c r="D604" s="162" t="s">
        <v>0</v>
      </c>
      <c r="E604" s="183"/>
      <c r="F604" s="164"/>
      <c r="G604" s="163">
        <f>ROUND(E604*F604,2)</f>
        <v>0</v>
      </c>
      <c r="H604" s="164"/>
      <c r="I604" s="163">
        <f>ROUND(E604*H604,2)</f>
        <v>0</v>
      </c>
      <c r="J604" s="164"/>
      <c r="K604" s="163">
        <f>ROUND(E604*J604,2)</f>
        <v>0</v>
      </c>
      <c r="L604" s="163">
        <v>21</v>
      </c>
      <c r="M604" s="163">
        <f>G604*(1+L604/100)</f>
        <v>0</v>
      </c>
      <c r="N604" s="163">
        <v>0</v>
      </c>
      <c r="O604" s="163">
        <f>ROUND(E604*N604,2)</f>
        <v>0</v>
      </c>
      <c r="P604" s="163">
        <v>0</v>
      </c>
      <c r="Q604" s="163">
        <f>ROUND(E604*P604,2)</f>
        <v>0</v>
      </c>
      <c r="R604" s="163" t="s">
        <v>169</v>
      </c>
      <c r="S604" s="163" t="s">
        <v>111</v>
      </c>
      <c r="T604" s="163" t="s">
        <v>111</v>
      </c>
      <c r="U604" s="163">
        <v>0</v>
      </c>
      <c r="V604" s="163">
        <f>ROUND(E604*U604,2)</f>
        <v>0</v>
      </c>
      <c r="W604" s="163"/>
      <c r="X604" s="163" t="s">
        <v>327</v>
      </c>
      <c r="Y604" s="153"/>
      <c r="Z604" s="153"/>
      <c r="AA604" s="153"/>
      <c r="AB604" s="153"/>
      <c r="AC604" s="153"/>
      <c r="AD604" s="153"/>
      <c r="AE604" s="153"/>
      <c r="AF604" s="153"/>
      <c r="AG604" s="153" t="s">
        <v>328</v>
      </c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</row>
    <row r="605" spans="1:60" outlineLevel="1" x14ac:dyDescent="0.2">
      <c r="A605" s="160"/>
      <c r="B605" s="161"/>
      <c r="C605" s="251" t="s">
        <v>329</v>
      </c>
      <c r="D605" s="252"/>
      <c r="E605" s="252"/>
      <c r="F605" s="252"/>
      <c r="G605" s="252"/>
      <c r="H605" s="163"/>
      <c r="I605" s="163"/>
      <c r="J605" s="163"/>
      <c r="K605" s="163"/>
      <c r="L605" s="163"/>
      <c r="M605" s="163"/>
      <c r="N605" s="163"/>
      <c r="O605" s="163"/>
      <c r="P605" s="163"/>
      <c r="Q605" s="163"/>
      <c r="R605" s="163"/>
      <c r="S605" s="163"/>
      <c r="T605" s="163"/>
      <c r="U605" s="163"/>
      <c r="V605" s="163"/>
      <c r="W605" s="163"/>
      <c r="X605" s="163"/>
      <c r="Y605" s="153"/>
      <c r="Z605" s="153"/>
      <c r="AA605" s="153"/>
      <c r="AB605" s="153"/>
      <c r="AC605" s="153"/>
      <c r="AD605" s="153"/>
      <c r="AE605" s="153"/>
      <c r="AF605" s="153"/>
      <c r="AG605" s="153" t="s">
        <v>115</v>
      </c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</row>
    <row r="606" spans="1:60" outlineLevel="1" x14ac:dyDescent="0.2">
      <c r="A606" s="160"/>
      <c r="B606" s="161"/>
      <c r="C606" s="253"/>
      <c r="D606" s="254"/>
      <c r="E606" s="254"/>
      <c r="F606" s="254"/>
      <c r="G606" s="254"/>
      <c r="H606" s="163"/>
      <c r="I606" s="163"/>
      <c r="J606" s="163"/>
      <c r="K606" s="163"/>
      <c r="L606" s="163"/>
      <c r="M606" s="163"/>
      <c r="N606" s="163"/>
      <c r="O606" s="163"/>
      <c r="P606" s="163"/>
      <c r="Q606" s="163"/>
      <c r="R606" s="163"/>
      <c r="S606" s="163"/>
      <c r="T606" s="163"/>
      <c r="U606" s="163"/>
      <c r="V606" s="163"/>
      <c r="W606" s="163"/>
      <c r="X606" s="163"/>
      <c r="Y606" s="153"/>
      <c r="Z606" s="153"/>
      <c r="AA606" s="153"/>
      <c r="AB606" s="153"/>
      <c r="AC606" s="153"/>
      <c r="AD606" s="153"/>
      <c r="AE606" s="153"/>
      <c r="AF606" s="153"/>
      <c r="AG606" s="153" t="s">
        <v>116</v>
      </c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</row>
    <row r="607" spans="1:60" x14ac:dyDescent="0.2">
      <c r="A607" s="169" t="s">
        <v>105</v>
      </c>
      <c r="B607" s="170" t="s">
        <v>73</v>
      </c>
      <c r="C607" s="185" t="s">
        <v>74</v>
      </c>
      <c r="D607" s="171"/>
      <c r="E607" s="172"/>
      <c r="F607" s="173"/>
      <c r="G607" s="173">
        <f>SUMIF(AG608:AG676,"&lt;&gt;NOR",G608:G676)</f>
        <v>0</v>
      </c>
      <c r="H607" s="173"/>
      <c r="I607" s="173">
        <f>SUM(I608:I676)</f>
        <v>0</v>
      </c>
      <c r="J607" s="173"/>
      <c r="K607" s="173">
        <f>SUM(K608:K676)</f>
        <v>0</v>
      </c>
      <c r="L607" s="173"/>
      <c r="M607" s="173">
        <f>SUM(M608:M676)</f>
        <v>0</v>
      </c>
      <c r="N607" s="173"/>
      <c r="O607" s="173">
        <f>SUM(O608:O676)</f>
        <v>2.1500000000000004</v>
      </c>
      <c r="P607" s="173"/>
      <c r="Q607" s="173">
        <f>SUM(Q608:Q676)</f>
        <v>0.03</v>
      </c>
      <c r="R607" s="173"/>
      <c r="S607" s="173"/>
      <c r="T607" s="174"/>
      <c r="U607" s="168"/>
      <c r="V607" s="168">
        <f>SUM(V608:V676)</f>
        <v>253.89000000000004</v>
      </c>
      <c r="W607" s="168"/>
      <c r="X607" s="168"/>
      <c r="AG607" t="s">
        <v>106</v>
      </c>
    </row>
    <row r="608" spans="1:60" outlineLevel="1" x14ac:dyDescent="0.2">
      <c r="A608" s="175">
        <v>228</v>
      </c>
      <c r="B608" s="176" t="s">
        <v>620</v>
      </c>
      <c r="C608" s="186" t="s">
        <v>621</v>
      </c>
      <c r="D608" s="177" t="s">
        <v>162</v>
      </c>
      <c r="E608" s="178">
        <v>2.4</v>
      </c>
      <c r="F608" s="179"/>
      <c r="G608" s="180">
        <f>ROUND(E608*F608,2)</f>
        <v>0</v>
      </c>
      <c r="H608" s="179"/>
      <c r="I608" s="180">
        <f>ROUND(E608*H608,2)</f>
        <v>0</v>
      </c>
      <c r="J608" s="179"/>
      <c r="K608" s="180">
        <f>ROUND(E608*J608,2)</f>
        <v>0</v>
      </c>
      <c r="L608" s="180">
        <v>21</v>
      </c>
      <c r="M608" s="180">
        <f>G608*(1+L608/100)</f>
        <v>0</v>
      </c>
      <c r="N608" s="180">
        <v>0</v>
      </c>
      <c r="O608" s="180">
        <f>ROUND(E608*N608,2)</f>
        <v>0</v>
      </c>
      <c r="P608" s="180">
        <v>1.256E-2</v>
      </c>
      <c r="Q608" s="180">
        <f>ROUND(E608*P608,2)</f>
        <v>0.03</v>
      </c>
      <c r="R608" s="180" t="s">
        <v>163</v>
      </c>
      <c r="S608" s="180" t="s">
        <v>111</v>
      </c>
      <c r="T608" s="181" t="s">
        <v>111</v>
      </c>
      <c r="U608" s="163">
        <v>2.7</v>
      </c>
      <c r="V608" s="163">
        <f>ROUND(E608*U608,2)</f>
        <v>6.48</v>
      </c>
      <c r="W608" s="163"/>
      <c r="X608" s="163" t="s">
        <v>112</v>
      </c>
      <c r="Y608" s="153"/>
      <c r="Z608" s="153"/>
      <c r="AA608" s="153"/>
      <c r="AB608" s="153"/>
      <c r="AC608" s="153"/>
      <c r="AD608" s="153"/>
      <c r="AE608" s="153"/>
      <c r="AF608" s="153"/>
      <c r="AG608" s="153" t="s">
        <v>113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</row>
    <row r="609" spans="1:60" outlineLevel="1" x14ac:dyDescent="0.2">
      <c r="A609" s="160"/>
      <c r="B609" s="161"/>
      <c r="C609" s="249"/>
      <c r="D609" s="250"/>
      <c r="E609" s="250"/>
      <c r="F609" s="250"/>
      <c r="G609" s="250"/>
      <c r="H609" s="163"/>
      <c r="I609" s="163"/>
      <c r="J609" s="163"/>
      <c r="K609" s="163"/>
      <c r="L609" s="163"/>
      <c r="M609" s="163"/>
      <c r="N609" s="163"/>
      <c r="O609" s="163"/>
      <c r="P609" s="163"/>
      <c r="Q609" s="163"/>
      <c r="R609" s="163"/>
      <c r="S609" s="163"/>
      <c r="T609" s="163"/>
      <c r="U609" s="163"/>
      <c r="V609" s="163"/>
      <c r="W609" s="163"/>
      <c r="X609" s="163"/>
      <c r="Y609" s="153"/>
      <c r="Z609" s="153"/>
      <c r="AA609" s="153"/>
      <c r="AB609" s="153"/>
      <c r="AC609" s="153"/>
      <c r="AD609" s="153"/>
      <c r="AE609" s="153"/>
      <c r="AF609" s="153"/>
      <c r="AG609" s="153" t="s">
        <v>116</v>
      </c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</row>
    <row r="610" spans="1:60" ht="22.5" outlineLevel="1" x14ac:dyDescent="0.2">
      <c r="A610" s="175">
        <v>229</v>
      </c>
      <c r="B610" s="176" t="s">
        <v>622</v>
      </c>
      <c r="C610" s="186" t="s">
        <v>623</v>
      </c>
      <c r="D610" s="177" t="s">
        <v>162</v>
      </c>
      <c r="E610" s="178">
        <v>2.4</v>
      </c>
      <c r="F610" s="179"/>
      <c r="G610" s="180">
        <f>ROUND(E610*F610,2)</f>
        <v>0</v>
      </c>
      <c r="H610" s="179"/>
      <c r="I610" s="180">
        <f>ROUND(E610*H610,2)</f>
        <v>0</v>
      </c>
      <c r="J610" s="179"/>
      <c r="K610" s="180">
        <f>ROUND(E610*J610,2)</f>
        <v>0</v>
      </c>
      <c r="L610" s="180">
        <v>21</v>
      </c>
      <c r="M610" s="180">
        <f>G610*(1+L610/100)</f>
        <v>0</v>
      </c>
      <c r="N610" s="180">
        <v>2.2499999999999998E-3</v>
      </c>
      <c r="O610" s="180">
        <f>ROUND(E610*N610,2)</f>
        <v>0.01</v>
      </c>
      <c r="P610" s="180">
        <v>0</v>
      </c>
      <c r="Q610" s="180">
        <f>ROUND(E610*P610,2)</f>
        <v>0</v>
      </c>
      <c r="R610" s="180" t="s">
        <v>163</v>
      </c>
      <c r="S610" s="180" t="s">
        <v>111</v>
      </c>
      <c r="T610" s="181" t="s">
        <v>111</v>
      </c>
      <c r="U610" s="163">
        <v>1.7889999999999999</v>
      </c>
      <c r="V610" s="163">
        <f>ROUND(E610*U610,2)</f>
        <v>4.29</v>
      </c>
      <c r="W610" s="163"/>
      <c r="X610" s="163" t="s">
        <v>112</v>
      </c>
      <c r="Y610" s="153"/>
      <c r="Z610" s="153"/>
      <c r="AA610" s="153"/>
      <c r="AB610" s="153"/>
      <c r="AC610" s="153"/>
      <c r="AD610" s="153"/>
      <c r="AE610" s="153"/>
      <c r="AF610" s="153"/>
      <c r="AG610" s="153" t="s">
        <v>113</v>
      </c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</row>
    <row r="611" spans="1:60" outlineLevel="1" x14ac:dyDescent="0.2">
      <c r="A611" s="160"/>
      <c r="B611" s="161"/>
      <c r="C611" s="249"/>
      <c r="D611" s="250"/>
      <c r="E611" s="250"/>
      <c r="F611" s="250"/>
      <c r="G611" s="250"/>
      <c r="H611" s="163"/>
      <c r="I611" s="163"/>
      <c r="J611" s="163"/>
      <c r="K611" s="163"/>
      <c r="L611" s="163"/>
      <c r="M611" s="163"/>
      <c r="N611" s="163"/>
      <c r="O611" s="163"/>
      <c r="P611" s="163"/>
      <c r="Q611" s="163"/>
      <c r="R611" s="163"/>
      <c r="S611" s="163"/>
      <c r="T611" s="163"/>
      <c r="U611" s="163"/>
      <c r="V611" s="163"/>
      <c r="W611" s="163"/>
      <c r="X611" s="163"/>
      <c r="Y611" s="153"/>
      <c r="Z611" s="153"/>
      <c r="AA611" s="153"/>
      <c r="AB611" s="153"/>
      <c r="AC611" s="153"/>
      <c r="AD611" s="153"/>
      <c r="AE611" s="153"/>
      <c r="AF611" s="153"/>
      <c r="AG611" s="153" t="s">
        <v>116</v>
      </c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</row>
    <row r="612" spans="1:60" ht="22.5" outlineLevel="1" x14ac:dyDescent="0.2">
      <c r="A612" s="175">
        <v>230</v>
      </c>
      <c r="B612" s="176" t="s">
        <v>624</v>
      </c>
      <c r="C612" s="186" t="s">
        <v>625</v>
      </c>
      <c r="D612" s="177" t="s">
        <v>162</v>
      </c>
      <c r="E612" s="178">
        <v>10</v>
      </c>
      <c r="F612" s="179"/>
      <c r="G612" s="180">
        <f>ROUND(E612*F612,2)</f>
        <v>0</v>
      </c>
      <c r="H612" s="179"/>
      <c r="I612" s="180">
        <f>ROUND(E612*H612,2)</f>
        <v>0</v>
      </c>
      <c r="J612" s="179"/>
      <c r="K612" s="180">
        <f>ROUND(E612*J612,2)</f>
        <v>0</v>
      </c>
      <c r="L612" s="180">
        <v>21</v>
      </c>
      <c r="M612" s="180">
        <f>G612*(1+L612/100)</f>
        <v>0</v>
      </c>
      <c r="N612" s="180">
        <v>1.33E-3</v>
      </c>
      <c r="O612" s="180">
        <f>ROUND(E612*N612,2)</f>
        <v>0.01</v>
      </c>
      <c r="P612" s="180">
        <v>0</v>
      </c>
      <c r="Q612" s="180">
        <f>ROUND(E612*P612,2)</f>
        <v>0</v>
      </c>
      <c r="R612" s="180" t="s">
        <v>169</v>
      </c>
      <c r="S612" s="180" t="s">
        <v>111</v>
      </c>
      <c r="T612" s="181" t="s">
        <v>111</v>
      </c>
      <c r="U612" s="163">
        <v>0.28499999999999998</v>
      </c>
      <c r="V612" s="163">
        <f>ROUND(E612*U612,2)</f>
        <v>2.85</v>
      </c>
      <c r="W612" s="163"/>
      <c r="X612" s="163" t="s">
        <v>112</v>
      </c>
      <c r="Y612" s="153"/>
      <c r="Z612" s="153"/>
      <c r="AA612" s="153"/>
      <c r="AB612" s="153"/>
      <c r="AC612" s="153"/>
      <c r="AD612" s="153"/>
      <c r="AE612" s="153"/>
      <c r="AF612" s="153"/>
      <c r="AG612" s="153" t="s">
        <v>113</v>
      </c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</row>
    <row r="613" spans="1:60" outlineLevel="1" x14ac:dyDescent="0.2">
      <c r="A613" s="160"/>
      <c r="B613" s="161"/>
      <c r="C613" s="259" t="s">
        <v>626</v>
      </c>
      <c r="D613" s="260"/>
      <c r="E613" s="260"/>
      <c r="F613" s="260"/>
      <c r="G613" s="260"/>
      <c r="H613" s="163"/>
      <c r="I613" s="163"/>
      <c r="J613" s="163"/>
      <c r="K613" s="163"/>
      <c r="L613" s="163"/>
      <c r="M613" s="163"/>
      <c r="N613" s="163"/>
      <c r="O613" s="163"/>
      <c r="P613" s="163"/>
      <c r="Q613" s="163"/>
      <c r="R613" s="163"/>
      <c r="S613" s="163"/>
      <c r="T613" s="163"/>
      <c r="U613" s="163"/>
      <c r="V613" s="163"/>
      <c r="W613" s="163"/>
      <c r="X613" s="163"/>
      <c r="Y613" s="153"/>
      <c r="Z613" s="153"/>
      <c r="AA613" s="153"/>
      <c r="AB613" s="153"/>
      <c r="AC613" s="153"/>
      <c r="AD613" s="153"/>
      <c r="AE613" s="153"/>
      <c r="AF613" s="153"/>
      <c r="AG613" s="153" t="s">
        <v>115</v>
      </c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</row>
    <row r="614" spans="1:60" outlineLevel="1" x14ac:dyDescent="0.2">
      <c r="A614" s="160"/>
      <c r="B614" s="161"/>
      <c r="C614" s="257" t="s">
        <v>627</v>
      </c>
      <c r="D614" s="258"/>
      <c r="E614" s="258"/>
      <c r="F614" s="258"/>
      <c r="G614" s="258"/>
      <c r="H614" s="163"/>
      <c r="I614" s="163"/>
      <c r="J614" s="163"/>
      <c r="K614" s="163"/>
      <c r="L614" s="163"/>
      <c r="M614" s="163"/>
      <c r="N614" s="163"/>
      <c r="O614" s="163"/>
      <c r="P614" s="163"/>
      <c r="Q614" s="163"/>
      <c r="R614" s="163"/>
      <c r="S614" s="163"/>
      <c r="T614" s="163"/>
      <c r="U614" s="163"/>
      <c r="V614" s="163"/>
      <c r="W614" s="163"/>
      <c r="X614" s="163"/>
      <c r="Y614" s="153"/>
      <c r="Z614" s="153"/>
      <c r="AA614" s="153"/>
      <c r="AB614" s="153"/>
      <c r="AC614" s="153"/>
      <c r="AD614" s="153"/>
      <c r="AE614" s="153"/>
      <c r="AF614" s="153"/>
      <c r="AG614" s="153" t="s">
        <v>150</v>
      </c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</row>
    <row r="615" spans="1:60" outlineLevel="1" x14ac:dyDescent="0.2">
      <c r="A615" s="160"/>
      <c r="B615" s="161"/>
      <c r="C615" s="253"/>
      <c r="D615" s="254"/>
      <c r="E615" s="254"/>
      <c r="F615" s="254"/>
      <c r="G615" s="254"/>
      <c r="H615" s="163"/>
      <c r="I615" s="163"/>
      <c r="J615" s="163"/>
      <c r="K615" s="163"/>
      <c r="L615" s="163"/>
      <c r="M615" s="163"/>
      <c r="N615" s="163"/>
      <c r="O615" s="163"/>
      <c r="P615" s="163"/>
      <c r="Q615" s="163"/>
      <c r="R615" s="163"/>
      <c r="S615" s="163"/>
      <c r="T615" s="163"/>
      <c r="U615" s="163"/>
      <c r="V615" s="163"/>
      <c r="W615" s="163"/>
      <c r="X615" s="163"/>
      <c r="Y615" s="153"/>
      <c r="Z615" s="153"/>
      <c r="AA615" s="153"/>
      <c r="AB615" s="153"/>
      <c r="AC615" s="153"/>
      <c r="AD615" s="153"/>
      <c r="AE615" s="153"/>
      <c r="AF615" s="153"/>
      <c r="AG615" s="153" t="s">
        <v>116</v>
      </c>
      <c r="AH615" s="153"/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</row>
    <row r="616" spans="1:60" ht="22.5" outlineLevel="1" x14ac:dyDescent="0.2">
      <c r="A616" s="175">
        <v>231</v>
      </c>
      <c r="B616" s="176" t="s">
        <v>628</v>
      </c>
      <c r="C616" s="186" t="s">
        <v>629</v>
      </c>
      <c r="D616" s="177" t="s">
        <v>162</v>
      </c>
      <c r="E616" s="178">
        <v>49</v>
      </c>
      <c r="F616" s="179"/>
      <c r="G616" s="180">
        <f>ROUND(E616*F616,2)</f>
        <v>0</v>
      </c>
      <c r="H616" s="179"/>
      <c r="I616" s="180">
        <f>ROUND(E616*H616,2)</f>
        <v>0</v>
      </c>
      <c r="J616" s="179"/>
      <c r="K616" s="180">
        <f>ROUND(E616*J616,2)</f>
        <v>0</v>
      </c>
      <c r="L616" s="180">
        <v>21</v>
      </c>
      <c r="M616" s="180">
        <f>G616*(1+L616/100)</f>
        <v>0</v>
      </c>
      <c r="N616" s="180">
        <v>1.6199999999999999E-3</v>
      </c>
      <c r="O616" s="180">
        <f>ROUND(E616*N616,2)</f>
        <v>0.08</v>
      </c>
      <c r="P616" s="180">
        <v>0</v>
      </c>
      <c r="Q616" s="180">
        <f>ROUND(E616*P616,2)</f>
        <v>0</v>
      </c>
      <c r="R616" s="180" t="s">
        <v>169</v>
      </c>
      <c r="S616" s="180" t="s">
        <v>111</v>
      </c>
      <c r="T616" s="181" t="s">
        <v>111</v>
      </c>
      <c r="U616" s="163">
        <v>0.31900000000000001</v>
      </c>
      <c r="V616" s="163">
        <f>ROUND(E616*U616,2)</f>
        <v>15.63</v>
      </c>
      <c r="W616" s="163"/>
      <c r="X616" s="163" t="s">
        <v>112</v>
      </c>
      <c r="Y616" s="153"/>
      <c r="Z616" s="153"/>
      <c r="AA616" s="153"/>
      <c r="AB616" s="153"/>
      <c r="AC616" s="153"/>
      <c r="AD616" s="153"/>
      <c r="AE616" s="153"/>
      <c r="AF616" s="153"/>
      <c r="AG616" s="153" t="s">
        <v>113</v>
      </c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</row>
    <row r="617" spans="1:60" outlineLevel="1" x14ac:dyDescent="0.2">
      <c r="A617" s="160"/>
      <c r="B617" s="161"/>
      <c r="C617" s="259" t="s">
        <v>626</v>
      </c>
      <c r="D617" s="260"/>
      <c r="E617" s="260"/>
      <c r="F617" s="260"/>
      <c r="G617" s="260"/>
      <c r="H617" s="163"/>
      <c r="I617" s="163"/>
      <c r="J617" s="163"/>
      <c r="K617" s="163"/>
      <c r="L617" s="163"/>
      <c r="M617" s="163"/>
      <c r="N617" s="163"/>
      <c r="O617" s="163"/>
      <c r="P617" s="163"/>
      <c r="Q617" s="163"/>
      <c r="R617" s="163"/>
      <c r="S617" s="163"/>
      <c r="T617" s="163"/>
      <c r="U617" s="163"/>
      <c r="V617" s="163"/>
      <c r="W617" s="163"/>
      <c r="X617" s="163"/>
      <c r="Y617" s="153"/>
      <c r="Z617" s="153"/>
      <c r="AA617" s="153"/>
      <c r="AB617" s="153"/>
      <c r="AC617" s="153"/>
      <c r="AD617" s="153"/>
      <c r="AE617" s="153"/>
      <c r="AF617" s="153"/>
      <c r="AG617" s="153" t="s">
        <v>115</v>
      </c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</row>
    <row r="618" spans="1:60" ht="22.5" outlineLevel="1" x14ac:dyDescent="0.2">
      <c r="A618" s="160"/>
      <c r="B618" s="161"/>
      <c r="C618" s="257" t="s">
        <v>630</v>
      </c>
      <c r="D618" s="258"/>
      <c r="E618" s="258"/>
      <c r="F618" s="258"/>
      <c r="G618" s="258"/>
      <c r="H618" s="163"/>
      <c r="I618" s="163"/>
      <c r="J618" s="163"/>
      <c r="K618" s="163"/>
      <c r="L618" s="163"/>
      <c r="M618" s="163"/>
      <c r="N618" s="163"/>
      <c r="O618" s="163"/>
      <c r="P618" s="163"/>
      <c r="Q618" s="163"/>
      <c r="R618" s="163"/>
      <c r="S618" s="163"/>
      <c r="T618" s="163"/>
      <c r="U618" s="163"/>
      <c r="V618" s="163"/>
      <c r="W618" s="163"/>
      <c r="X618" s="163"/>
      <c r="Y618" s="153"/>
      <c r="Z618" s="153"/>
      <c r="AA618" s="153"/>
      <c r="AB618" s="153"/>
      <c r="AC618" s="153"/>
      <c r="AD618" s="153"/>
      <c r="AE618" s="153"/>
      <c r="AF618" s="153"/>
      <c r="AG618" s="153" t="s">
        <v>150</v>
      </c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82" t="str">
        <f>C618</f>
        <v>Potrubí z uhlíkové oceli (zvenčí pozinkovaná), CrNiMo ocel 1.0034 vč. tvarovek, spojování lisovacími nátrubky např. GEBERIT MAPRESS nebo rovnocenný</v>
      </c>
      <c r="BB618" s="153"/>
      <c r="BC618" s="153"/>
      <c r="BD618" s="153"/>
      <c r="BE618" s="153"/>
      <c r="BF618" s="153"/>
      <c r="BG618" s="153"/>
      <c r="BH618" s="153"/>
    </row>
    <row r="619" spans="1:60" outlineLevel="1" x14ac:dyDescent="0.2">
      <c r="A619" s="160"/>
      <c r="B619" s="161"/>
      <c r="C619" s="253"/>
      <c r="D619" s="254"/>
      <c r="E619" s="254"/>
      <c r="F619" s="254"/>
      <c r="G619" s="254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  <c r="T619" s="163"/>
      <c r="U619" s="163"/>
      <c r="V619" s="163"/>
      <c r="W619" s="163"/>
      <c r="X619" s="163"/>
      <c r="Y619" s="153"/>
      <c r="Z619" s="153"/>
      <c r="AA619" s="153"/>
      <c r="AB619" s="153"/>
      <c r="AC619" s="153"/>
      <c r="AD619" s="153"/>
      <c r="AE619" s="153"/>
      <c r="AF619" s="153"/>
      <c r="AG619" s="153" t="s">
        <v>116</v>
      </c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</row>
    <row r="620" spans="1:60" ht="22.5" outlineLevel="1" x14ac:dyDescent="0.2">
      <c r="A620" s="175">
        <v>232</v>
      </c>
      <c r="B620" s="176" t="s">
        <v>631</v>
      </c>
      <c r="C620" s="186" t="s">
        <v>632</v>
      </c>
      <c r="D620" s="177" t="s">
        <v>162</v>
      </c>
      <c r="E620" s="178">
        <v>35</v>
      </c>
      <c r="F620" s="179"/>
      <c r="G620" s="180">
        <f>ROUND(E620*F620,2)</f>
        <v>0</v>
      </c>
      <c r="H620" s="179"/>
      <c r="I620" s="180">
        <f>ROUND(E620*H620,2)</f>
        <v>0</v>
      </c>
      <c r="J620" s="179"/>
      <c r="K620" s="180">
        <f>ROUND(E620*J620,2)</f>
        <v>0</v>
      </c>
      <c r="L620" s="180">
        <v>21</v>
      </c>
      <c r="M620" s="180">
        <f>G620*(1+L620/100)</f>
        <v>0</v>
      </c>
      <c r="N620" s="180">
        <v>1.9300000000000001E-3</v>
      </c>
      <c r="O620" s="180">
        <f>ROUND(E620*N620,2)</f>
        <v>7.0000000000000007E-2</v>
      </c>
      <c r="P620" s="180">
        <v>0</v>
      </c>
      <c r="Q620" s="180">
        <f>ROUND(E620*P620,2)</f>
        <v>0</v>
      </c>
      <c r="R620" s="180" t="s">
        <v>169</v>
      </c>
      <c r="S620" s="180" t="s">
        <v>111</v>
      </c>
      <c r="T620" s="181" t="s">
        <v>111</v>
      </c>
      <c r="U620" s="163">
        <v>0.33200000000000002</v>
      </c>
      <c r="V620" s="163">
        <f>ROUND(E620*U620,2)</f>
        <v>11.62</v>
      </c>
      <c r="W620" s="163"/>
      <c r="X620" s="163" t="s">
        <v>112</v>
      </c>
      <c r="Y620" s="153"/>
      <c r="Z620" s="153"/>
      <c r="AA620" s="153"/>
      <c r="AB620" s="153"/>
      <c r="AC620" s="153"/>
      <c r="AD620" s="153"/>
      <c r="AE620" s="153"/>
      <c r="AF620" s="153"/>
      <c r="AG620" s="153" t="s">
        <v>113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</row>
    <row r="621" spans="1:60" outlineLevel="1" x14ac:dyDescent="0.2">
      <c r="A621" s="160"/>
      <c r="B621" s="161"/>
      <c r="C621" s="259" t="s">
        <v>626</v>
      </c>
      <c r="D621" s="260"/>
      <c r="E621" s="260"/>
      <c r="F621" s="260"/>
      <c r="G621" s="260"/>
      <c r="H621" s="163"/>
      <c r="I621" s="163"/>
      <c r="J621" s="163"/>
      <c r="K621" s="163"/>
      <c r="L621" s="163"/>
      <c r="M621" s="163"/>
      <c r="N621" s="163"/>
      <c r="O621" s="163"/>
      <c r="P621" s="163"/>
      <c r="Q621" s="163"/>
      <c r="R621" s="163"/>
      <c r="S621" s="163"/>
      <c r="T621" s="163"/>
      <c r="U621" s="163"/>
      <c r="V621" s="163"/>
      <c r="W621" s="163"/>
      <c r="X621" s="163"/>
      <c r="Y621" s="153"/>
      <c r="Z621" s="153"/>
      <c r="AA621" s="153"/>
      <c r="AB621" s="153"/>
      <c r="AC621" s="153"/>
      <c r="AD621" s="153"/>
      <c r="AE621" s="153"/>
      <c r="AF621" s="153"/>
      <c r="AG621" s="153" t="s">
        <v>115</v>
      </c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</row>
    <row r="622" spans="1:60" ht="22.5" outlineLevel="1" x14ac:dyDescent="0.2">
      <c r="A622" s="160"/>
      <c r="B622" s="161"/>
      <c r="C622" s="257" t="s">
        <v>630</v>
      </c>
      <c r="D622" s="258"/>
      <c r="E622" s="258"/>
      <c r="F622" s="258"/>
      <c r="G622" s="258"/>
      <c r="H622" s="163"/>
      <c r="I622" s="163"/>
      <c r="J622" s="163"/>
      <c r="K622" s="163"/>
      <c r="L622" s="163"/>
      <c r="M622" s="163"/>
      <c r="N622" s="163"/>
      <c r="O622" s="163"/>
      <c r="P622" s="163"/>
      <c r="Q622" s="163"/>
      <c r="R622" s="163"/>
      <c r="S622" s="163"/>
      <c r="T622" s="163"/>
      <c r="U622" s="163"/>
      <c r="V622" s="163"/>
      <c r="W622" s="163"/>
      <c r="X622" s="163"/>
      <c r="Y622" s="153"/>
      <c r="Z622" s="153"/>
      <c r="AA622" s="153"/>
      <c r="AB622" s="153"/>
      <c r="AC622" s="153"/>
      <c r="AD622" s="153"/>
      <c r="AE622" s="153"/>
      <c r="AF622" s="153"/>
      <c r="AG622" s="153" t="s">
        <v>150</v>
      </c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82" t="str">
        <f>C622</f>
        <v>Potrubí z uhlíkové oceli (zvenčí pozinkovaná), CrNiMo ocel 1.0034 vč. tvarovek, spojování lisovacími nátrubky např. GEBERIT MAPRESS nebo rovnocenný</v>
      </c>
      <c r="BB622" s="153"/>
      <c r="BC622" s="153"/>
      <c r="BD622" s="153"/>
      <c r="BE622" s="153"/>
      <c r="BF622" s="153"/>
      <c r="BG622" s="153"/>
      <c r="BH622" s="153"/>
    </row>
    <row r="623" spans="1:60" outlineLevel="1" x14ac:dyDescent="0.2">
      <c r="A623" s="160"/>
      <c r="B623" s="161"/>
      <c r="C623" s="253"/>
      <c r="D623" s="254"/>
      <c r="E623" s="254"/>
      <c r="F623" s="254"/>
      <c r="G623" s="254"/>
      <c r="H623" s="163"/>
      <c r="I623" s="163"/>
      <c r="J623" s="163"/>
      <c r="K623" s="163"/>
      <c r="L623" s="163"/>
      <c r="M623" s="163"/>
      <c r="N623" s="163"/>
      <c r="O623" s="163"/>
      <c r="P623" s="163"/>
      <c r="Q623" s="163"/>
      <c r="R623" s="163"/>
      <c r="S623" s="163"/>
      <c r="T623" s="163"/>
      <c r="U623" s="163"/>
      <c r="V623" s="163"/>
      <c r="W623" s="163"/>
      <c r="X623" s="163"/>
      <c r="Y623" s="153"/>
      <c r="Z623" s="153"/>
      <c r="AA623" s="153"/>
      <c r="AB623" s="153"/>
      <c r="AC623" s="153"/>
      <c r="AD623" s="153"/>
      <c r="AE623" s="153"/>
      <c r="AF623" s="153"/>
      <c r="AG623" s="153" t="s">
        <v>116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</row>
    <row r="624" spans="1:60" ht="22.5" outlineLevel="1" x14ac:dyDescent="0.2">
      <c r="A624" s="175">
        <v>233</v>
      </c>
      <c r="B624" s="176" t="s">
        <v>633</v>
      </c>
      <c r="C624" s="186" t="s">
        <v>634</v>
      </c>
      <c r="D624" s="177" t="s">
        <v>162</v>
      </c>
      <c r="E624" s="178">
        <v>173</v>
      </c>
      <c r="F624" s="179"/>
      <c r="G624" s="180">
        <f>ROUND(E624*F624,2)</f>
        <v>0</v>
      </c>
      <c r="H624" s="179"/>
      <c r="I624" s="180">
        <f>ROUND(E624*H624,2)</f>
        <v>0</v>
      </c>
      <c r="J624" s="179"/>
      <c r="K624" s="180">
        <f>ROUND(E624*J624,2)</f>
        <v>0</v>
      </c>
      <c r="L624" s="180">
        <v>21</v>
      </c>
      <c r="M624" s="180">
        <f>G624*(1+L624/100)</f>
        <v>0</v>
      </c>
      <c r="N624" s="180">
        <v>2.47E-3</v>
      </c>
      <c r="O624" s="180">
        <f>ROUND(E624*N624,2)</f>
        <v>0.43</v>
      </c>
      <c r="P624" s="180">
        <v>0</v>
      </c>
      <c r="Q624" s="180">
        <f>ROUND(E624*P624,2)</f>
        <v>0</v>
      </c>
      <c r="R624" s="180" t="s">
        <v>169</v>
      </c>
      <c r="S624" s="180" t="s">
        <v>111</v>
      </c>
      <c r="T624" s="181" t="s">
        <v>111</v>
      </c>
      <c r="U624" s="163">
        <v>0.34799999999999998</v>
      </c>
      <c r="V624" s="163">
        <f>ROUND(E624*U624,2)</f>
        <v>60.2</v>
      </c>
      <c r="W624" s="163"/>
      <c r="X624" s="163" t="s">
        <v>112</v>
      </c>
      <c r="Y624" s="153"/>
      <c r="Z624" s="153"/>
      <c r="AA624" s="153"/>
      <c r="AB624" s="153"/>
      <c r="AC624" s="153"/>
      <c r="AD624" s="153"/>
      <c r="AE624" s="153"/>
      <c r="AF624" s="153"/>
      <c r="AG624" s="153" t="s">
        <v>113</v>
      </c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</row>
    <row r="625" spans="1:60" outlineLevel="1" x14ac:dyDescent="0.2">
      <c r="A625" s="160"/>
      <c r="B625" s="161"/>
      <c r="C625" s="259" t="s">
        <v>626</v>
      </c>
      <c r="D625" s="260"/>
      <c r="E625" s="260"/>
      <c r="F625" s="260"/>
      <c r="G625" s="260"/>
      <c r="H625" s="163"/>
      <c r="I625" s="163"/>
      <c r="J625" s="163"/>
      <c r="K625" s="163"/>
      <c r="L625" s="163"/>
      <c r="M625" s="163"/>
      <c r="N625" s="163"/>
      <c r="O625" s="163"/>
      <c r="P625" s="163"/>
      <c r="Q625" s="163"/>
      <c r="R625" s="163"/>
      <c r="S625" s="163"/>
      <c r="T625" s="163"/>
      <c r="U625" s="163"/>
      <c r="V625" s="163"/>
      <c r="W625" s="163"/>
      <c r="X625" s="163"/>
      <c r="Y625" s="153"/>
      <c r="Z625" s="153"/>
      <c r="AA625" s="153"/>
      <c r="AB625" s="153"/>
      <c r="AC625" s="153"/>
      <c r="AD625" s="153"/>
      <c r="AE625" s="153"/>
      <c r="AF625" s="153"/>
      <c r="AG625" s="153" t="s">
        <v>115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</row>
    <row r="626" spans="1:60" ht="22.5" outlineLevel="1" x14ac:dyDescent="0.2">
      <c r="A626" s="160"/>
      <c r="B626" s="161"/>
      <c r="C626" s="257" t="s">
        <v>630</v>
      </c>
      <c r="D626" s="258"/>
      <c r="E626" s="258"/>
      <c r="F626" s="258"/>
      <c r="G626" s="258"/>
      <c r="H626" s="163"/>
      <c r="I626" s="163"/>
      <c r="J626" s="163"/>
      <c r="K626" s="163"/>
      <c r="L626" s="163"/>
      <c r="M626" s="163"/>
      <c r="N626" s="163"/>
      <c r="O626" s="163"/>
      <c r="P626" s="163"/>
      <c r="Q626" s="163"/>
      <c r="R626" s="163"/>
      <c r="S626" s="163"/>
      <c r="T626" s="163"/>
      <c r="U626" s="163"/>
      <c r="V626" s="163"/>
      <c r="W626" s="163"/>
      <c r="X626" s="163"/>
      <c r="Y626" s="153"/>
      <c r="Z626" s="153"/>
      <c r="AA626" s="153"/>
      <c r="AB626" s="153"/>
      <c r="AC626" s="153"/>
      <c r="AD626" s="153"/>
      <c r="AE626" s="153"/>
      <c r="AF626" s="153"/>
      <c r="AG626" s="153" t="s">
        <v>150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82" t="str">
        <f>C626</f>
        <v>Potrubí z uhlíkové oceli (zvenčí pozinkovaná), CrNiMo ocel 1.0034 vč. tvarovek, spojování lisovacími nátrubky např. GEBERIT MAPRESS nebo rovnocenný</v>
      </c>
      <c r="BB626" s="153"/>
      <c r="BC626" s="153"/>
      <c r="BD626" s="153"/>
      <c r="BE626" s="153"/>
      <c r="BF626" s="153"/>
      <c r="BG626" s="153"/>
      <c r="BH626" s="153"/>
    </row>
    <row r="627" spans="1:60" outlineLevel="1" x14ac:dyDescent="0.2">
      <c r="A627" s="160"/>
      <c r="B627" s="161"/>
      <c r="C627" s="253"/>
      <c r="D627" s="254"/>
      <c r="E627" s="254"/>
      <c r="F627" s="254"/>
      <c r="G627" s="254"/>
      <c r="H627" s="163"/>
      <c r="I627" s="163"/>
      <c r="J627" s="163"/>
      <c r="K627" s="163"/>
      <c r="L627" s="163"/>
      <c r="M627" s="163"/>
      <c r="N627" s="163"/>
      <c r="O627" s="163"/>
      <c r="P627" s="163"/>
      <c r="Q627" s="163"/>
      <c r="R627" s="163"/>
      <c r="S627" s="163"/>
      <c r="T627" s="163"/>
      <c r="U627" s="163"/>
      <c r="V627" s="163"/>
      <c r="W627" s="163"/>
      <c r="X627" s="163"/>
      <c r="Y627" s="153"/>
      <c r="Z627" s="153"/>
      <c r="AA627" s="153"/>
      <c r="AB627" s="153"/>
      <c r="AC627" s="153"/>
      <c r="AD627" s="153"/>
      <c r="AE627" s="153"/>
      <c r="AF627" s="153"/>
      <c r="AG627" s="153" t="s">
        <v>116</v>
      </c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</row>
    <row r="628" spans="1:60" ht="22.5" outlineLevel="1" x14ac:dyDescent="0.2">
      <c r="A628" s="175">
        <v>234</v>
      </c>
      <c r="B628" s="176" t="s">
        <v>635</v>
      </c>
      <c r="C628" s="186" t="s">
        <v>636</v>
      </c>
      <c r="D628" s="177" t="s">
        <v>162</v>
      </c>
      <c r="E628" s="178">
        <v>26</v>
      </c>
      <c r="F628" s="179"/>
      <c r="G628" s="180">
        <f>ROUND(E628*F628,2)</f>
        <v>0</v>
      </c>
      <c r="H628" s="179"/>
      <c r="I628" s="180">
        <f>ROUND(E628*H628,2)</f>
        <v>0</v>
      </c>
      <c r="J628" s="179"/>
      <c r="K628" s="180">
        <f>ROUND(E628*J628,2)</f>
        <v>0</v>
      </c>
      <c r="L628" s="180">
        <v>21</v>
      </c>
      <c r="M628" s="180">
        <f>G628*(1+L628/100)</f>
        <v>0</v>
      </c>
      <c r="N628" s="180">
        <v>4.64E-3</v>
      </c>
      <c r="O628" s="180">
        <f>ROUND(E628*N628,2)</f>
        <v>0.12</v>
      </c>
      <c r="P628" s="180">
        <v>0</v>
      </c>
      <c r="Q628" s="180">
        <f>ROUND(E628*P628,2)</f>
        <v>0</v>
      </c>
      <c r="R628" s="180" t="s">
        <v>169</v>
      </c>
      <c r="S628" s="180" t="s">
        <v>111</v>
      </c>
      <c r="T628" s="181" t="s">
        <v>111</v>
      </c>
      <c r="U628" s="163">
        <v>0.42</v>
      </c>
      <c r="V628" s="163">
        <f>ROUND(E628*U628,2)</f>
        <v>10.92</v>
      </c>
      <c r="W628" s="163"/>
      <c r="X628" s="163" t="s">
        <v>112</v>
      </c>
      <c r="Y628" s="153"/>
      <c r="Z628" s="153"/>
      <c r="AA628" s="153"/>
      <c r="AB628" s="153"/>
      <c r="AC628" s="153"/>
      <c r="AD628" s="153"/>
      <c r="AE628" s="153"/>
      <c r="AF628" s="153"/>
      <c r="AG628" s="153" t="s">
        <v>113</v>
      </c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</row>
    <row r="629" spans="1:60" outlineLevel="1" x14ac:dyDescent="0.2">
      <c r="A629" s="160"/>
      <c r="B629" s="161"/>
      <c r="C629" s="259" t="s">
        <v>626</v>
      </c>
      <c r="D629" s="260"/>
      <c r="E629" s="260"/>
      <c r="F629" s="260"/>
      <c r="G629" s="260"/>
      <c r="H629" s="163"/>
      <c r="I629" s="163"/>
      <c r="J629" s="163"/>
      <c r="K629" s="163"/>
      <c r="L629" s="163"/>
      <c r="M629" s="163"/>
      <c r="N629" s="163"/>
      <c r="O629" s="163"/>
      <c r="P629" s="163"/>
      <c r="Q629" s="163"/>
      <c r="R629" s="163"/>
      <c r="S629" s="163"/>
      <c r="T629" s="163"/>
      <c r="U629" s="163"/>
      <c r="V629" s="163"/>
      <c r="W629" s="163"/>
      <c r="X629" s="163"/>
      <c r="Y629" s="153"/>
      <c r="Z629" s="153"/>
      <c r="AA629" s="153"/>
      <c r="AB629" s="153"/>
      <c r="AC629" s="153"/>
      <c r="AD629" s="153"/>
      <c r="AE629" s="153"/>
      <c r="AF629" s="153"/>
      <c r="AG629" s="153" t="s">
        <v>115</v>
      </c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</row>
    <row r="630" spans="1:60" ht="22.5" outlineLevel="1" x14ac:dyDescent="0.2">
      <c r="A630" s="160"/>
      <c r="B630" s="161"/>
      <c r="C630" s="257" t="s">
        <v>630</v>
      </c>
      <c r="D630" s="258"/>
      <c r="E630" s="258"/>
      <c r="F630" s="258"/>
      <c r="G630" s="258"/>
      <c r="H630" s="163"/>
      <c r="I630" s="163"/>
      <c r="J630" s="163"/>
      <c r="K630" s="163"/>
      <c r="L630" s="163"/>
      <c r="M630" s="163"/>
      <c r="N630" s="163"/>
      <c r="O630" s="163"/>
      <c r="P630" s="163"/>
      <c r="Q630" s="163"/>
      <c r="R630" s="163"/>
      <c r="S630" s="163"/>
      <c r="T630" s="163"/>
      <c r="U630" s="163"/>
      <c r="V630" s="163"/>
      <c r="W630" s="163"/>
      <c r="X630" s="163"/>
      <c r="Y630" s="153"/>
      <c r="Z630" s="153"/>
      <c r="AA630" s="153"/>
      <c r="AB630" s="153"/>
      <c r="AC630" s="153"/>
      <c r="AD630" s="153"/>
      <c r="AE630" s="153"/>
      <c r="AF630" s="153"/>
      <c r="AG630" s="153" t="s">
        <v>150</v>
      </c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82" t="str">
        <f>C630</f>
        <v>Potrubí z uhlíkové oceli (zvenčí pozinkovaná), CrNiMo ocel 1.0034 vč. tvarovek, spojování lisovacími nátrubky např. GEBERIT MAPRESS nebo rovnocenný</v>
      </c>
      <c r="BB630" s="153"/>
      <c r="BC630" s="153"/>
      <c r="BD630" s="153"/>
      <c r="BE630" s="153"/>
      <c r="BF630" s="153"/>
      <c r="BG630" s="153"/>
      <c r="BH630" s="153"/>
    </row>
    <row r="631" spans="1:60" outlineLevel="1" x14ac:dyDescent="0.2">
      <c r="A631" s="160"/>
      <c r="B631" s="161"/>
      <c r="C631" s="253"/>
      <c r="D631" s="254"/>
      <c r="E631" s="254"/>
      <c r="F631" s="254"/>
      <c r="G631" s="254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53"/>
      <c r="Z631" s="153"/>
      <c r="AA631" s="153"/>
      <c r="AB631" s="153"/>
      <c r="AC631" s="153"/>
      <c r="AD631" s="153"/>
      <c r="AE631" s="153"/>
      <c r="AF631" s="153"/>
      <c r="AG631" s="153" t="s">
        <v>116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</row>
    <row r="632" spans="1:60" ht="22.5" outlineLevel="1" x14ac:dyDescent="0.2">
      <c r="A632" s="175">
        <v>235</v>
      </c>
      <c r="B632" s="176" t="s">
        <v>637</v>
      </c>
      <c r="C632" s="186" t="s">
        <v>638</v>
      </c>
      <c r="D632" s="177" t="s">
        <v>168</v>
      </c>
      <c r="E632" s="178">
        <v>17</v>
      </c>
      <c r="F632" s="179"/>
      <c r="G632" s="180">
        <f>ROUND(E632*F632,2)</f>
        <v>0</v>
      </c>
      <c r="H632" s="179"/>
      <c r="I632" s="180">
        <f>ROUND(E632*H632,2)</f>
        <v>0</v>
      </c>
      <c r="J632" s="179"/>
      <c r="K632" s="180">
        <f>ROUND(E632*J632,2)</f>
        <v>0</v>
      </c>
      <c r="L632" s="180">
        <v>21</v>
      </c>
      <c r="M632" s="180">
        <f>G632*(1+L632/100)</f>
        <v>0</v>
      </c>
      <c r="N632" s="180">
        <v>0.03</v>
      </c>
      <c r="O632" s="180">
        <f>ROUND(E632*N632,2)</f>
        <v>0.51</v>
      </c>
      <c r="P632" s="180">
        <v>0</v>
      </c>
      <c r="Q632" s="180">
        <f>ROUND(E632*P632,2)</f>
        <v>0</v>
      </c>
      <c r="R632" s="180" t="s">
        <v>169</v>
      </c>
      <c r="S632" s="180" t="s">
        <v>111</v>
      </c>
      <c r="T632" s="181" t="s">
        <v>111</v>
      </c>
      <c r="U632" s="163">
        <v>1.6439999999999999</v>
      </c>
      <c r="V632" s="163">
        <f>ROUND(E632*U632,2)</f>
        <v>27.95</v>
      </c>
      <c r="W632" s="163"/>
      <c r="X632" s="163" t="s">
        <v>112</v>
      </c>
      <c r="Y632" s="153"/>
      <c r="Z632" s="153"/>
      <c r="AA632" s="153"/>
      <c r="AB632" s="153"/>
      <c r="AC632" s="153"/>
      <c r="AD632" s="153"/>
      <c r="AE632" s="153"/>
      <c r="AF632" s="153"/>
      <c r="AG632" s="153" t="s">
        <v>113</v>
      </c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</row>
    <row r="633" spans="1:60" ht="22.5" outlineLevel="1" x14ac:dyDescent="0.2">
      <c r="A633" s="160"/>
      <c r="B633" s="161"/>
      <c r="C633" s="255" t="s">
        <v>639</v>
      </c>
      <c r="D633" s="256"/>
      <c r="E633" s="256"/>
      <c r="F633" s="256"/>
      <c r="G633" s="256"/>
      <c r="H633" s="163"/>
      <c r="I633" s="163"/>
      <c r="J633" s="163"/>
      <c r="K633" s="163"/>
      <c r="L633" s="163"/>
      <c r="M633" s="163"/>
      <c r="N633" s="163"/>
      <c r="O633" s="163"/>
      <c r="P633" s="163"/>
      <c r="Q633" s="163"/>
      <c r="R633" s="163"/>
      <c r="S633" s="163"/>
      <c r="T633" s="163"/>
      <c r="U633" s="163"/>
      <c r="V633" s="163"/>
      <c r="W633" s="163"/>
      <c r="X633" s="163"/>
      <c r="Y633" s="153"/>
      <c r="Z633" s="153"/>
      <c r="AA633" s="153"/>
      <c r="AB633" s="153"/>
      <c r="AC633" s="153"/>
      <c r="AD633" s="153"/>
      <c r="AE633" s="153"/>
      <c r="AF633" s="153"/>
      <c r="AG633" s="153" t="s">
        <v>150</v>
      </c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82" t="str">
        <f>C633</f>
        <v>POŽÁRNÍ HYDRANT CELONEREZOVÝ S TVAROVĚ STÁLOU HADICÍ, DVÍŘKA PLNÁ, ROZMĚR 650x650x285mm,25/30 (průměr hadice 25mm, délka hadice 30m)</v>
      </c>
      <c r="BB633" s="153"/>
      <c r="BC633" s="153"/>
      <c r="BD633" s="153"/>
      <c r="BE633" s="153"/>
      <c r="BF633" s="153"/>
      <c r="BG633" s="153"/>
      <c r="BH633" s="153"/>
    </row>
    <row r="634" spans="1:60" outlineLevel="1" x14ac:dyDescent="0.2">
      <c r="A634" s="160"/>
      <c r="B634" s="161"/>
      <c r="C634" s="253"/>
      <c r="D634" s="254"/>
      <c r="E634" s="254"/>
      <c r="F634" s="254"/>
      <c r="G634" s="254"/>
      <c r="H634" s="163"/>
      <c r="I634" s="163"/>
      <c r="J634" s="163"/>
      <c r="K634" s="163"/>
      <c r="L634" s="163"/>
      <c r="M634" s="163"/>
      <c r="N634" s="163"/>
      <c r="O634" s="163"/>
      <c r="P634" s="163"/>
      <c r="Q634" s="163"/>
      <c r="R634" s="163"/>
      <c r="S634" s="163"/>
      <c r="T634" s="163"/>
      <c r="U634" s="163"/>
      <c r="V634" s="163"/>
      <c r="W634" s="163"/>
      <c r="X634" s="163"/>
      <c r="Y634" s="153"/>
      <c r="Z634" s="153"/>
      <c r="AA634" s="153"/>
      <c r="AB634" s="153"/>
      <c r="AC634" s="153"/>
      <c r="AD634" s="153"/>
      <c r="AE634" s="153"/>
      <c r="AF634" s="153"/>
      <c r="AG634" s="153" t="s">
        <v>116</v>
      </c>
      <c r="AH634" s="153"/>
      <c r="AI634" s="153"/>
      <c r="AJ634" s="153"/>
      <c r="AK634" s="153"/>
      <c r="AL634" s="153"/>
      <c r="AM634" s="153"/>
      <c r="AN634" s="153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3"/>
      <c r="BB634" s="153"/>
      <c r="BC634" s="153"/>
      <c r="BD634" s="153"/>
      <c r="BE634" s="153"/>
      <c r="BF634" s="153"/>
      <c r="BG634" s="153"/>
      <c r="BH634" s="153"/>
    </row>
    <row r="635" spans="1:60" outlineLevel="1" x14ac:dyDescent="0.2">
      <c r="A635" s="175">
        <v>236</v>
      </c>
      <c r="B635" s="176" t="s">
        <v>450</v>
      </c>
      <c r="C635" s="186" t="s">
        <v>451</v>
      </c>
      <c r="D635" s="177" t="s">
        <v>162</v>
      </c>
      <c r="E635" s="178">
        <v>59</v>
      </c>
      <c r="F635" s="179"/>
      <c r="G635" s="180">
        <f>ROUND(E635*F635,2)</f>
        <v>0</v>
      </c>
      <c r="H635" s="179"/>
      <c r="I635" s="180">
        <f>ROUND(E635*H635,2)</f>
        <v>0</v>
      </c>
      <c r="J635" s="179"/>
      <c r="K635" s="180">
        <f>ROUND(E635*J635,2)</f>
        <v>0</v>
      </c>
      <c r="L635" s="180">
        <v>21</v>
      </c>
      <c r="M635" s="180">
        <f>G635*(1+L635/100)</f>
        <v>0</v>
      </c>
      <c r="N635" s="180">
        <v>0</v>
      </c>
      <c r="O635" s="180">
        <f>ROUND(E635*N635,2)</f>
        <v>0</v>
      </c>
      <c r="P635" s="180">
        <v>0</v>
      </c>
      <c r="Q635" s="180">
        <f>ROUND(E635*P635,2)</f>
        <v>0</v>
      </c>
      <c r="R635" s="180" t="s">
        <v>169</v>
      </c>
      <c r="S635" s="180" t="s">
        <v>111</v>
      </c>
      <c r="T635" s="181" t="s">
        <v>111</v>
      </c>
      <c r="U635" s="163">
        <v>2.9000000000000001E-2</v>
      </c>
      <c r="V635" s="163">
        <f>ROUND(E635*U635,2)</f>
        <v>1.71</v>
      </c>
      <c r="W635" s="163"/>
      <c r="X635" s="163" t="s">
        <v>112</v>
      </c>
      <c r="Y635" s="153"/>
      <c r="Z635" s="153"/>
      <c r="AA635" s="153"/>
      <c r="AB635" s="153"/>
      <c r="AC635" s="153"/>
      <c r="AD635" s="153"/>
      <c r="AE635" s="153"/>
      <c r="AF635" s="153"/>
      <c r="AG635" s="153" t="s">
        <v>113</v>
      </c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3"/>
      <c r="BB635" s="153"/>
      <c r="BC635" s="153"/>
      <c r="BD635" s="153"/>
      <c r="BE635" s="153"/>
      <c r="BF635" s="153"/>
      <c r="BG635" s="153"/>
      <c r="BH635" s="153"/>
    </row>
    <row r="636" spans="1:60" outlineLevel="1" x14ac:dyDescent="0.2">
      <c r="A636" s="160"/>
      <c r="B636" s="161"/>
      <c r="C636" s="249"/>
      <c r="D636" s="250"/>
      <c r="E636" s="250"/>
      <c r="F636" s="250"/>
      <c r="G636" s="250"/>
      <c r="H636" s="163"/>
      <c r="I636" s="163"/>
      <c r="J636" s="163"/>
      <c r="K636" s="163"/>
      <c r="L636" s="163"/>
      <c r="M636" s="163"/>
      <c r="N636" s="163"/>
      <c r="O636" s="163"/>
      <c r="P636" s="163"/>
      <c r="Q636" s="163"/>
      <c r="R636" s="163"/>
      <c r="S636" s="163"/>
      <c r="T636" s="163"/>
      <c r="U636" s="163"/>
      <c r="V636" s="163"/>
      <c r="W636" s="163"/>
      <c r="X636" s="163"/>
      <c r="Y636" s="153"/>
      <c r="Z636" s="153"/>
      <c r="AA636" s="153"/>
      <c r="AB636" s="153"/>
      <c r="AC636" s="153"/>
      <c r="AD636" s="153"/>
      <c r="AE636" s="153"/>
      <c r="AF636" s="153"/>
      <c r="AG636" s="153" t="s">
        <v>116</v>
      </c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</row>
    <row r="637" spans="1:60" outlineLevel="1" x14ac:dyDescent="0.2">
      <c r="A637" s="175">
        <v>237</v>
      </c>
      <c r="B637" s="176" t="s">
        <v>452</v>
      </c>
      <c r="C637" s="186" t="s">
        <v>453</v>
      </c>
      <c r="D637" s="177" t="s">
        <v>162</v>
      </c>
      <c r="E637" s="178">
        <v>35</v>
      </c>
      <c r="F637" s="179"/>
      <c r="G637" s="180">
        <f>ROUND(E637*F637,2)</f>
        <v>0</v>
      </c>
      <c r="H637" s="179"/>
      <c r="I637" s="180">
        <f>ROUND(E637*H637,2)</f>
        <v>0</v>
      </c>
      <c r="J637" s="179"/>
      <c r="K637" s="180">
        <f>ROUND(E637*J637,2)</f>
        <v>0</v>
      </c>
      <c r="L637" s="180">
        <v>21</v>
      </c>
      <c r="M637" s="180">
        <f>G637*(1+L637/100)</f>
        <v>0</v>
      </c>
      <c r="N637" s="180">
        <v>0</v>
      </c>
      <c r="O637" s="180">
        <f>ROUND(E637*N637,2)</f>
        <v>0</v>
      </c>
      <c r="P637" s="180">
        <v>0</v>
      </c>
      <c r="Q637" s="180">
        <f>ROUND(E637*P637,2)</f>
        <v>0</v>
      </c>
      <c r="R637" s="180" t="s">
        <v>169</v>
      </c>
      <c r="S637" s="180" t="s">
        <v>111</v>
      </c>
      <c r="T637" s="181" t="s">
        <v>111</v>
      </c>
      <c r="U637" s="163">
        <v>3.1E-2</v>
      </c>
      <c r="V637" s="163">
        <f>ROUND(E637*U637,2)</f>
        <v>1.0900000000000001</v>
      </c>
      <c r="W637" s="163"/>
      <c r="X637" s="163" t="s">
        <v>112</v>
      </c>
      <c r="Y637" s="153"/>
      <c r="Z637" s="153"/>
      <c r="AA637" s="153"/>
      <c r="AB637" s="153"/>
      <c r="AC637" s="153"/>
      <c r="AD637" s="153"/>
      <c r="AE637" s="153"/>
      <c r="AF637" s="153"/>
      <c r="AG637" s="153" t="s">
        <v>113</v>
      </c>
      <c r="AH637" s="153"/>
      <c r="AI637" s="153"/>
      <c r="AJ637" s="153"/>
      <c r="AK637" s="153"/>
      <c r="AL637" s="153"/>
      <c r="AM637" s="153"/>
      <c r="AN637" s="153"/>
      <c r="AO637" s="153"/>
      <c r="AP637" s="153"/>
      <c r="AQ637" s="153"/>
      <c r="AR637" s="153"/>
      <c r="AS637" s="153"/>
      <c r="AT637" s="153"/>
      <c r="AU637" s="153"/>
      <c r="AV637" s="153"/>
      <c r="AW637" s="153"/>
      <c r="AX637" s="153"/>
      <c r="AY637" s="153"/>
      <c r="AZ637" s="153"/>
      <c r="BA637" s="153"/>
      <c r="BB637" s="153"/>
      <c r="BC637" s="153"/>
      <c r="BD637" s="153"/>
      <c r="BE637" s="153"/>
      <c r="BF637" s="153"/>
      <c r="BG637" s="153"/>
      <c r="BH637" s="153"/>
    </row>
    <row r="638" spans="1:60" outlineLevel="1" x14ac:dyDescent="0.2">
      <c r="A638" s="160"/>
      <c r="B638" s="161"/>
      <c r="C638" s="249"/>
      <c r="D638" s="250"/>
      <c r="E638" s="250"/>
      <c r="F638" s="250"/>
      <c r="G638" s="250"/>
      <c r="H638" s="163"/>
      <c r="I638" s="163"/>
      <c r="J638" s="163"/>
      <c r="K638" s="163"/>
      <c r="L638" s="163"/>
      <c r="M638" s="163"/>
      <c r="N638" s="163"/>
      <c r="O638" s="163"/>
      <c r="P638" s="163"/>
      <c r="Q638" s="163"/>
      <c r="R638" s="163"/>
      <c r="S638" s="163"/>
      <c r="T638" s="163"/>
      <c r="U638" s="163"/>
      <c r="V638" s="163"/>
      <c r="W638" s="163"/>
      <c r="X638" s="163"/>
      <c r="Y638" s="153"/>
      <c r="Z638" s="153"/>
      <c r="AA638" s="153"/>
      <c r="AB638" s="153"/>
      <c r="AC638" s="153"/>
      <c r="AD638" s="153"/>
      <c r="AE638" s="153"/>
      <c r="AF638" s="153"/>
      <c r="AG638" s="153" t="s">
        <v>116</v>
      </c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</row>
    <row r="639" spans="1:60" outlineLevel="1" x14ac:dyDescent="0.2">
      <c r="A639" s="175">
        <v>238</v>
      </c>
      <c r="B639" s="176" t="s">
        <v>454</v>
      </c>
      <c r="C639" s="186" t="s">
        <v>455</v>
      </c>
      <c r="D639" s="177" t="s">
        <v>162</v>
      </c>
      <c r="E639" s="178">
        <v>199</v>
      </c>
      <c r="F639" s="179"/>
      <c r="G639" s="180">
        <f>ROUND(E639*F639,2)</f>
        <v>0</v>
      </c>
      <c r="H639" s="179"/>
      <c r="I639" s="180">
        <f>ROUND(E639*H639,2)</f>
        <v>0</v>
      </c>
      <c r="J639" s="179"/>
      <c r="K639" s="180">
        <f>ROUND(E639*J639,2)</f>
        <v>0</v>
      </c>
      <c r="L639" s="180">
        <v>21</v>
      </c>
      <c r="M639" s="180">
        <f>G639*(1+L639/100)</f>
        <v>0</v>
      </c>
      <c r="N639" s="180">
        <v>0</v>
      </c>
      <c r="O639" s="180">
        <f>ROUND(E639*N639,2)</f>
        <v>0</v>
      </c>
      <c r="P639" s="180">
        <v>0</v>
      </c>
      <c r="Q639" s="180">
        <f>ROUND(E639*P639,2)</f>
        <v>0</v>
      </c>
      <c r="R639" s="180" t="s">
        <v>169</v>
      </c>
      <c r="S639" s="180" t="s">
        <v>111</v>
      </c>
      <c r="T639" s="181" t="s">
        <v>111</v>
      </c>
      <c r="U639" s="163">
        <v>4.2000000000000003E-2</v>
      </c>
      <c r="V639" s="163">
        <f>ROUND(E639*U639,2)</f>
        <v>8.36</v>
      </c>
      <c r="W639" s="163"/>
      <c r="X639" s="163" t="s">
        <v>112</v>
      </c>
      <c r="Y639" s="153"/>
      <c r="Z639" s="153"/>
      <c r="AA639" s="153"/>
      <c r="AB639" s="153"/>
      <c r="AC639" s="153"/>
      <c r="AD639" s="153"/>
      <c r="AE639" s="153"/>
      <c r="AF639" s="153"/>
      <c r="AG639" s="153" t="s">
        <v>113</v>
      </c>
      <c r="AH639" s="153"/>
      <c r="AI639" s="153"/>
      <c r="AJ639" s="153"/>
      <c r="AK639" s="153"/>
      <c r="AL639" s="153"/>
      <c r="AM639" s="153"/>
      <c r="AN639" s="153"/>
      <c r="AO639" s="153"/>
      <c r="AP639" s="153"/>
      <c r="AQ639" s="153"/>
      <c r="AR639" s="153"/>
      <c r="AS639" s="153"/>
      <c r="AT639" s="153"/>
      <c r="AU639" s="153"/>
      <c r="AV639" s="153"/>
      <c r="AW639" s="153"/>
      <c r="AX639" s="153"/>
      <c r="AY639" s="153"/>
      <c r="AZ639" s="153"/>
      <c r="BA639" s="153"/>
      <c r="BB639" s="153"/>
      <c r="BC639" s="153"/>
      <c r="BD639" s="153"/>
      <c r="BE639" s="153"/>
      <c r="BF639" s="153"/>
      <c r="BG639" s="153"/>
      <c r="BH639" s="153"/>
    </row>
    <row r="640" spans="1:60" outlineLevel="1" x14ac:dyDescent="0.2">
      <c r="A640" s="160"/>
      <c r="B640" s="161"/>
      <c r="C640" s="249"/>
      <c r="D640" s="250"/>
      <c r="E640" s="250"/>
      <c r="F640" s="250"/>
      <c r="G640" s="250"/>
      <c r="H640" s="163"/>
      <c r="I640" s="163"/>
      <c r="J640" s="163"/>
      <c r="K640" s="163"/>
      <c r="L640" s="163"/>
      <c r="M640" s="163"/>
      <c r="N640" s="163"/>
      <c r="O640" s="163"/>
      <c r="P640" s="163"/>
      <c r="Q640" s="163"/>
      <c r="R640" s="163"/>
      <c r="S640" s="163"/>
      <c r="T640" s="163"/>
      <c r="U640" s="163"/>
      <c r="V640" s="163"/>
      <c r="W640" s="163"/>
      <c r="X640" s="163"/>
      <c r="Y640" s="153"/>
      <c r="Z640" s="153"/>
      <c r="AA640" s="153"/>
      <c r="AB640" s="153"/>
      <c r="AC640" s="153"/>
      <c r="AD640" s="153"/>
      <c r="AE640" s="153"/>
      <c r="AF640" s="153"/>
      <c r="AG640" s="153" t="s">
        <v>116</v>
      </c>
      <c r="AH640" s="153"/>
      <c r="AI640" s="153"/>
      <c r="AJ640" s="153"/>
      <c r="AK640" s="153"/>
      <c r="AL640" s="153"/>
      <c r="AM640" s="153"/>
      <c r="AN640" s="153"/>
      <c r="AO640" s="153"/>
      <c r="AP640" s="153"/>
      <c r="AQ640" s="153"/>
      <c r="AR640" s="153"/>
      <c r="AS640" s="153"/>
      <c r="AT640" s="153"/>
      <c r="AU640" s="153"/>
      <c r="AV640" s="153"/>
      <c r="AW640" s="153"/>
      <c r="AX640" s="153"/>
      <c r="AY640" s="153"/>
      <c r="AZ640" s="153"/>
      <c r="BA640" s="153"/>
      <c r="BB640" s="153"/>
      <c r="BC640" s="153"/>
      <c r="BD640" s="153"/>
      <c r="BE640" s="153"/>
      <c r="BF640" s="153"/>
      <c r="BG640" s="153"/>
      <c r="BH640" s="153"/>
    </row>
    <row r="641" spans="1:60" outlineLevel="1" x14ac:dyDescent="0.2">
      <c r="A641" s="175">
        <v>239</v>
      </c>
      <c r="B641" s="176" t="s">
        <v>458</v>
      </c>
      <c r="C641" s="186" t="s">
        <v>459</v>
      </c>
      <c r="D641" s="177" t="s">
        <v>162</v>
      </c>
      <c r="E641" s="178">
        <v>293</v>
      </c>
      <c r="F641" s="179"/>
      <c r="G641" s="180">
        <f>ROUND(E641*F641,2)</f>
        <v>0</v>
      </c>
      <c r="H641" s="179"/>
      <c r="I641" s="180">
        <f>ROUND(E641*H641,2)</f>
        <v>0</v>
      </c>
      <c r="J641" s="179"/>
      <c r="K641" s="180">
        <f>ROUND(E641*J641,2)</f>
        <v>0</v>
      </c>
      <c r="L641" s="180">
        <v>21</v>
      </c>
      <c r="M641" s="180">
        <f>G641*(1+L641/100)</f>
        <v>0</v>
      </c>
      <c r="N641" s="180">
        <v>1.0000000000000001E-5</v>
      </c>
      <c r="O641" s="180">
        <f>ROUND(E641*N641,2)</f>
        <v>0</v>
      </c>
      <c r="P641" s="180">
        <v>0</v>
      </c>
      <c r="Q641" s="180">
        <f>ROUND(E641*P641,2)</f>
        <v>0</v>
      </c>
      <c r="R641" s="180" t="s">
        <v>169</v>
      </c>
      <c r="S641" s="180" t="s">
        <v>111</v>
      </c>
      <c r="T641" s="181" t="s">
        <v>111</v>
      </c>
      <c r="U641" s="163">
        <v>6.2E-2</v>
      </c>
      <c r="V641" s="163">
        <f>ROUND(E641*U641,2)</f>
        <v>18.170000000000002</v>
      </c>
      <c r="W641" s="163"/>
      <c r="X641" s="163" t="s">
        <v>112</v>
      </c>
      <c r="Y641" s="153"/>
      <c r="Z641" s="153"/>
      <c r="AA641" s="153"/>
      <c r="AB641" s="153"/>
      <c r="AC641" s="153"/>
      <c r="AD641" s="153"/>
      <c r="AE641" s="153"/>
      <c r="AF641" s="153"/>
      <c r="AG641" s="153" t="s">
        <v>113</v>
      </c>
      <c r="AH641" s="153"/>
      <c r="AI641" s="153"/>
      <c r="AJ641" s="153"/>
      <c r="AK641" s="153"/>
      <c r="AL641" s="153"/>
      <c r="AM641" s="153"/>
      <c r="AN641" s="153"/>
      <c r="AO641" s="153"/>
      <c r="AP641" s="153"/>
      <c r="AQ641" s="153"/>
      <c r="AR641" s="153"/>
      <c r="AS641" s="153"/>
      <c r="AT641" s="153"/>
      <c r="AU641" s="153"/>
      <c r="AV641" s="153"/>
      <c r="AW641" s="153"/>
      <c r="AX641" s="153"/>
      <c r="AY641" s="153"/>
      <c r="AZ641" s="153"/>
      <c r="BA641" s="153"/>
      <c r="BB641" s="153"/>
      <c r="BC641" s="153"/>
      <c r="BD641" s="153"/>
      <c r="BE641" s="153"/>
      <c r="BF641" s="153"/>
      <c r="BG641" s="153"/>
      <c r="BH641" s="153"/>
    </row>
    <row r="642" spans="1:60" outlineLevel="1" x14ac:dyDescent="0.2">
      <c r="A642" s="160"/>
      <c r="B642" s="161"/>
      <c r="C642" s="249"/>
      <c r="D642" s="250"/>
      <c r="E642" s="250"/>
      <c r="F642" s="250"/>
      <c r="G642" s="250"/>
      <c r="H642" s="163"/>
      <c r="I642" s="163"/>
      <c r="J642" s="163"/>
      <c r="K642" s="163"/>
      <c r="L642" s="163"/>
      <c r="M642" s="163"/>
      <c r="N642" s="163"/>
      <c r="O642" s="163"/>
      <c r="P642" s="163"/>
      <c r="Q642" s="163"/>
      <c r="R642" s="163"/>
      <c r="S642" s="163"/>
      <c r="T642" s="163"/>
      <c r="U642" s="163"/>
      <c r="V642" s="163"/>
      <c r="W642" s="163"/>
      <c r="X642" s="163"/>
      <c r="Y642" s="153"/>
      <c r="Z642" s="153"/>
      <c r="AA642" s="153"/>
      <c r="AB642" s="153"/>
      <c r="AC642" s="153"/>
      <c r="AD642" s="153"/>
      <c r="AE642" s="153"/>
      <c r="AF642" s="153"/>
      <c r="AG642" s="153" t="s">
        <v>116</v>
      </c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</row>
    <row r="643" spans="1:60" outlineLevel="1" x14ac:dyDescent="0.2">
      <c r="A643" s="175">
        <v>240</v>
      </c>
      <c r="B643" s="176" t="s">
        <v>193</v>
      </c>
      <c r="C643" s="186" t="s">
        <v>194</v>
      </c>
      <c r="D643" s="177" t="s">
        <v>168</v>
      </c>
      <c r="E643" s="178">
        <v>12</v>
      </c>
      <c r="F643" s="179"/>
      <c r="G643" s="180">
        <f>ROUND(E643*F643,2)</f>
        <v>0</v>
      </c>
      <c r="H643" s="179"/>
      <c r="I643" s="180">
        <f>ROUND(E643*H643,2)</f>
        <v>0</v>
      </c>
      <c r="J643" s="179"/>
      <c r="K643" s="180">
        <f>ROUND(E643*J643,2)</f>
        <v>0</v>
      </c>
      <c r="L643" s="180">
        <v>21</v>
      </c>
      <c r="M643" s="180">
        <f>G643*(1+L643/100)</f>
        <v>0</v>
      </c>
      <c r="N643" s="180">
        <v>5.0200000000000002E-2</v>
      </c>
      <c r="O643" s="180">
        <f>ROUND(E643*N643,2)</f>
        <v>0.6</v>
      </c>
      <c r="P643" s="180">
        <v>0</v>
      </c>
      <c r="Q643" s="180">
        <f>ROUND(E643*P643,2)</f>
        <v>0</v>
      </c>
      <c r="R643" s="180"/>
      <c r="S643" s="180" t="s">
        <v>195</v>
      </c>
      <c r="T643" s="181" t="s">
        <v>196</v>
      </c>
      <c r="U643" s="163">
        <v>0.77</v>
      </c>
      <c r="V643" s="163">
        <f>ROUND(E643*U643,2)</f>
        <v>9.24</v>
      </c>
      <c r="W643" s="163"/>
      <c r="X643" s="163" t="s">
        <v>112</v>
      </c>
      <c r="Y643" s="153"/>
      <c r="Z643" s="153"/>
      <c r="AA643" s="153"/>
      <c r="AB643" s="153"/>
      <c r="AC643" s="153"/>
      <c r="AD643" s="153"/>
      <c r="AE643" s="153"/>
      <c r="AF643" s="153"/>
      <c r="AG643" s="153" t="s">
        <v>113</v>
      </c>
      <c r="AH643" s="153"/>
      <c r="AI643" s="153"/>
      <c r="AJ643" s="153"/>
      <c r="AK643" s="153"/>
      <c r="AL643" s="153"/>
      <c r="AM643" s="153"/>
      <c r="AN643" s="153"/>
      <c r="AO643" s="153"/>
      <c r="AP643" s="153"/>
      <c r="AQ643" s="153"/>
      <c r="AR643" s="153"/>
      <c r="AS643" s="153"/>
      <c r="AT643" s="153"/>
      <c r="AU643" s="153"/>
      <c r="AV643" s="153"/>
      <c r="AW643" s="153"/>
      <c r="AX643" s="153"/>
      <c r="AY643" s="153"/>
      <c r="AZ643" s="153"/>
      <c r="BA643" s="153"/>
      <c r="BB643" s="153"/>
      <c r="BC643" s="153"/>
      <c r="BD643" s="153"/>
      <c r="BE643" s="153"/>
      <c r="BF643" s="153"/>
      <c r="BG643" s="153"/>
      <c r="BH643" s="153"/>
    </row>
    <row r="644" spans="1:60" outlineLevel="1" x14ac:dyDescent="0.2">
      <c r="A644" s="160"/>
      <c r="B644" s="161"/>
      <c r="C644" s="249"/>
      <c r="D644" s="250"/>
      <c r="E644" s="250"/>
      <c r="F644" s="250"/>
      <c r="G644" s="250"/>
      <c r="H644" s="163"/>
      <c r="I644" s="163"/>
      <c r="J644" s="163"/>
      <c r="K644" s="163"/>
      <c r="L644" s="163"/>
      <c r="M644" s="163"/>
      <c r="N644" s="163"/>
      <c r="O644" s="163"/>
      <c r="P644" s="163"/>
      <c r="Q644" s="163"/>
      <c r="R644" s="163"/>
      <c r="S644" s="163"/>
      <c r="T644" s="163"/>
      <c r="U644" s="163"/>
      <c r="V644" s="163"/>
      <c r="W644" s="163"/>
      <c r="X644" s="163"/>
      <c r="Y644" s="153"/>
      <c r="Z644" s="153"/>
      <c r="AA644" s="153"/>
      <c r="AB644" s="153"/>
      <c r="AC644" s="153"/>
      <c r="AD644" s="153"/>
      <c r="AE644" s="153"/>
      <c r="AF644" s="153"/>
      <c r="AG644" s="153" t="s">
        <v>116</v>
      </c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</row>
    <row r="645" spans="1:60" ht="22.5" outlineLevel="1" x14ac:dyDescent="0.2">
      <c r="A645" s="175">
        <v>241</v>
      </c>
      <c r="B645" s="176" t="s">
        <v>640</v>
      </c>
      <c r="C645" s="186" t="s">
        <v>641</v>
      </c>
      <c r="D645" s="177" t="s">
        <v>162</v>
      </c>
      <c r="E645" s="178">
        <v>10</v>
      </c>
      <c r="F645" s="179"/>
      <c r="G645" s="180">
        <f>ROUND(E645*F645,2)</f>
        <v>0</v>
      </c>
      <c r="H645" s="179"/>
      <c r="I645" s="180">
        <f>ROUND(E645*H645,2)</f>
        <v>0</v>
      </c>
      <c r="J645" s="179"/>
      <c r="K645" s="180">
        <f>ROUND(E645*J645,2)</f>
        <v>0</v>
      </c>
      <c r="L645" s="180">
        <v>21</v>
      </c>
      <c r="M645" s="180">
        <f>G645*(1+L645/100)</f>
        <v>0</v>
      </c>
      <c r="N645" s="180">
        <v>2.9E-4</v>
      </c>
      <c r="O645" s="180">
        <f>ROUND(E645*N645,2)</f>
        <v>0</v>
      </c>
      <c r="P645" s="180">
        <v>0</v>
      </c>
      <c r="Q645" s="180">
        <f>ROUND(E645*P645,2)</f>
        <v>0</v>
      </c>
      <c r="R645" s="180"/>
      <c r="S645" s="180" t="s">
        <v>195</v>
      </c>
      <c r="T645" s="181" t="s">
        <v>196</v>
      </c>
      <c r="U645" s="163">
        <v>0</v>
      </c>
      <c r="V645" s="163">
        <f>ROUND(E645*U645,2)</f>
        <v>0</v>
      </c>
      <c r="W645" s="163"/>
      <c r="X645" s="163" t="s">
        <v>112</v>
      </c>
      <c r="Y645" s="153"/>
      <c r="Z645" s="153"/>
      <c r="AA645" s="153"/>
      <c r="AB645" s="153"/>
      <c r="AC645" s="153"/>
      <c r="AD645" s="153"/>
      <c r="AE645" s="153"/>
      <c r="AF645" s="153"/>
      <c r="AG645" s="153" t="s">
        <v>113</v>
      </c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53"/>
      <c r="BB645" s="153"/>
      <c r="BC645" s="153"/>
      <c r="BD645" s="153"/>
      <c r="BE645" s="153"/>
      <c r="BF645" s="153"/>
      <c r="BG645" s="153"/>
      <c r="BH645" s="153"/>
    </row>
    <row r="646" spans="1:60" ht="22.5" outlineLevel="1" x14ac:dyDescent="0.2">
      <c r="A646" s="160"/>
      <c r="B646" s="161"/>
      <c r="C646" s="255" t="s">
        <v>642</v>
      </c>
      <c r="D646" s="256"/>
      <c r="E646" s="256"/>
      <c r="F646" s="256"/>
      <c r="G646" s="256"/>
      <c r="H646" s="163"/>
      <c r="I646" s="163"/>
      <c r="J646" s="163"/>
      <c r="K646" s="163"/>
      <c r="L646" s="163"/>
      <c r="M646" s="163"/>
      <c r="N646" s="163"/>
      <c r="O646" s="163"/>
      <c r="P646" s="163"/>
      <c r="Q646" s="163"/>
      <c r="R646" s="163"/>
      <c r="S646" s="163"/>
      <c r="T646" s="163"/>
      <c r="U646" s="163"/>
      <c r="V646" s="163"/>
      <c r="W646" s="163"/>
      <c r="X646" s="163"/>
      <c r="Y646" s="153"/>
      <c r="Z646" s="153"/>
      <c r="AA646" s="153"/>
      <c r="AB646" s="153"/>
      <c r="AC646" s="153"/>
      <c r="AD646" s="153"/>
      <c r="AE646" s="153"/>
      <c r="AF646" s="153"/>
      <c r="AG646" s="153" t="s">
        <v>150</v>
      </c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82" t="str">
        <f>C646</f>
        <v>Izolace izolačními trubicemi z kamenné vlny, nehořlavé, tř. reakce na oheň A2-s1), povrchová úprava z hliníkové folie se samolepící páskou, např. ROCKWOOL 800 tl. 20 mm nebo rovnocenný</v>
      </c>
      <c r="BB646" s="153"/>
      <c r="BC646" s="153"/>
      <c r="BD646" s="153"/>
      <c r="BE646" s="153"/>
      <c r="BF646" s="153"/>
      <c r="BG646" s="153"/>
      <c r="BH646" s="153"/>
    </row>
    <row r="647" spans="1:60" outlineLevel="1" x14ac:dyDescent="0.2">
      <c r="A647" s="160"/>
      <c r="B647" s="161"/>
      <c r="C647" s="253"/>
      <c r="D647" s="254"/>
      <c r="E647" s="254"/>
      <c r="F647" s="254"/>
      <c r="G647" s="254"/>
      <c r="H647" s="163"/>
      <c r="I647" s="163"/>
      <c r="J647" s="163"/>
      <c r="K647" s="163"/>
      <c r="L647" s="163"/>
      <c r="M647" s="163"/>
      <c r="N647" s="163"/>
      <c r="O647" s="163"/>
      <c r="P647" s="163"/>
      <c r="Q647" s="163"/>
      <c r="R647" s="163"/>
      <c r="S647" s="163"/>
      <c r="T647" s="163"/>
      <c r="U647" s="163"/>
      <c r="V647" s="163"/>
      <c r="W647" s="163"/>
      <c r="X647" s="163"/>
      <c r="Y647" s="153"/>
      <c r="Z647" s="153"/>
      <c r="AA647" s="153"/>
      <c r="AB647" s="153"/>
      <c r="AC647" s="153"/>
      <c r="AD647" s="153"/>
      <c r="AE647" s="153"/>
      <c r="AF647" s="153"/>
      <c r="AG647" s="153" t="s">
        <v>116</v>
      </c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</row>
    <row r="648" spans="1:60" ht="22.5" outlineLevel="1" x14ac:dyDescent="0.2">
      <c r="A648" s="175">
        <v>242</v>
      </c>
      <c r="B648" s="176" t="s">
        <v>643</v>
      </c>
      <c r="C648" s="186" t="s">
        <v>644</v>
      </c>
      <c r="D648" s="177" t="s">
        <v>162</v>
      </c>
      <c r="E648" s="178">
        <v>49</v>
      </c>
      <c r="F648" s="179"/>
      <c r="G648" s="180">
        <f>ROUND(E648*F648,2)</f>
        <v>0</v>
      </c>
      <c r="H648" s="179"/>
      <c r="I648" s="180">
        <f>ROUND(E648*H648,2)</f>
        <v>0</v>
      </c>
      <c r="J648" s="179"/>
      <c r="K648" s="180">
        <f>ROUND(E648*J648,2)</f>
        <v>0</v>
      </c>
      <c r="L648" s="180">
        <v>21</v>
      </c>
      <c r="M648" s="180">
        <f>G648*(1+L648/100)</f>
        <v>0</v>
      </c>
      <c r="N648" s="180">
        <v>2.9E-4</v>
      </c>
      <c r="O648" s="180">
        <f>ROUND(E648*N648,2)</f>
        <v>0.01</v>
      </c>
      <c r="P648" s="180">
        <v>0</v>
      </c>
      <c r="Q648" s="180">
        <f>ROUND(E648*P648,2)</f>
        <v>0</v>
      </c>
      <c r="R648" s="180"/>
      <c r="S648" s="180" t="s">
        <v>195</v>
      </c>
      <c r="T648" s="181" t="s">
        <v>196</v>
      </c>
      <c r="U648" s="163">
        <v>0</v>
      </c>
      <c r="V648" s="163">
        <f>ROUND(E648*U648,2)</f>
        <v>0</v>
      </c>
      <c r="W648" s="163"/>
      <c r="X648" s="163" t="s">
        <v>112</v>
      </c>
      <c r="Y648" s="153"/>
      <c r="Z648" s="153"/>
      <c r="AA648" s="153"/>
      <c r="AB648" s="153"/>
      <c r="AC648" s="153"/>
      <c r="AD648" s="153"/>
      <c r="AE648" s="153"/>
      <c r="AF648" s="153"/>
      <c r="AG648" s="153" t="s">
        <v>113</v>
      </c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53"/>
      <c r="BB648" s="153"/>
      <c r="BC648" s="153"/>
      <c r="BD648" s="153"/>
      <c r="BE648" s="153"/>
      <c r="BF648" s="153"/>
      <c r="BG648" s="153"/>
      <c r="BH648" s="153"/>
    </row>
    <row r="649" spans="1:60" ht="22.5" outlineLevel="1" x14ac:dyDescent="0.2">
      <c r="A649" s="160"/>
      <c r="B649" s="161"/>
      <c r="C649" s="255" t="s">
        <v>642</v>
      </c>
      <c r="D649" s="256"/>
      <c r="E649" s="256"/>
      <c r="F649" s="256"/>
      <c r="G649" s="256"/>
      <c r="H649" s="163"/>
      <c r="I649" s="163"/>
      <c r="J649" s="163"/>
      <c r="K649" s="163"/>
      <c r="L649" s="163"/>
      <c r="M649" s="163"/>
      <c r="N649" s="163"/>
      <c r="O649" s="163"/>
      <c r="P649" s="163"/>
      <c r="Q649" s="163"/>
      <c r="R649" s="163"/>
      <c r="S649" s="163"/>
      <c r="T649" s="163"/>
      <c r="U649" s="163"/>
      <c r="V649" s="163"/>
      <c r="W649" s="163"/>
      <c r="X649" s="163"/>
      <c r="Y649" s="153"/>
      <c r="Z649" s="153"/>
      <c r="AA649" s="153"/>
      <c r="AB649" s="153"/>
      <c r="AC649" s="153"/>
      <c r="AD649" s="153"/>
      <c r="AE649" s="153"/>
      <c r="AF649" s="153"/>
      <c r="AG649" s="153" t="s">
        <v>150</v>
      </c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82" t="str">
        <f>C649</f>
        <v>Izolace izolačními trubicemi z kamenné vlny, nehořlavé, tř. reakce na oheň A2-s1), povrchová úprava z hliníkové folie se samolepící páskou, např. ROCKWOOL 800 tl. 20 mm nebo rovnocenný</v>
      </c>
      <c r="BB649" s="153"/>
      <c r="BC649" s="153"/>
      <c r="BD649" s="153"/>
      <c r="BE649" s="153"/>
      <c r="BF649" s="153"/>
      <c r="BG649" s="153"/>
      <c r="BH649" s="153"/>
    </row>
    <row r="650" spans="1:60" outlineLevel="1" x14ac:dyDescent="0.2">
      <c r="A650" s="160"/>
      <c r="B650" s="161"/>
      <c r="C650" s="253"/>
      <c r="D650" s="254"/>
      <c r="E650" s="254"/>
      <c r="F650" s="254"/>
      <c r="G650" s="254"/>
      <c r="H650" s="163"/>
      <c r="I650" s="163"/>
      <c r="J650" s="163"/>
      <c r="K650" s="163"/>
      <c r="L650" s="163"/>
      <c r="M650" s="163"/>
      <c r="N650" s="163"/>
      <c r="O650" s="163"/>
      <c r="P650" s="163"/>
      <c r="Q650" s="163"/>
      <c r="R650" s="163"/>
      <c r="S650" s="163"/>
      <c r="T650" s="163"/>
      <c r="U650" s="163"/>
      <c r="V650" s="163"/>
      <c r="W650" s="163"/>
      <c r="X650" s="163"/>
      <c r="Y650" s="153"/>
      <c r="Z650" s="153"/>
      <c r="AA650" s="153"/>
      <c r="AB650" s="153"/>
      <c r="AC650" s="153"/>
      <c r="AD650" s="153"/>
      <c r="AE650" s="153"/>
      <c r="AF650" s="153"/>
      <c r="AG650" s="153" t="s">
        <v>116</v>
      </c>
      <c r="AH650" s="153"/>
      <c r="AI650" s="153"/>
      <c r="AJ650" s="153"/>
      <c r="AK650" s="153"/>
      <c r="AL650" s="153"/>
      <c r="AM650" s="153"/>
      <c r="AN650" s="153"/>
      <c r="AO650" s="153"/>
      <c r="AP650" s="153"/>
      <c r="AQ650" s="153"/>
      <c r="AR650" s="153"/>
      <c r="AS650" s="153"/>
      <c r="AT650" s="153"/>
      <c r="AU650" s="153"/>
      <c r="AV650" s="153"/>
      <c r="AW650" s="153"/>
      <c r="AX650" s="153"/>
      <c r="AY650" s="153"/>
      <c r="AZ650" s="153"/>
      <c r="BA650" s="153"/>
      <c r="BB650" s="153"/>
      <c r="BC650" s="153"/>
      <c r="BD650" s="153"/>
      <c r="BE650" s="153"/>
      <c r="BF650" s="153"/>
      <c r="BG650" s="153"/>
      <c r="BH650" s="153"/>
    </row>
    <row r="651" spans="1:60" ht="22.5" outlineLevel="1" x14ac:dyDescent="0.2">
      <c r="A651" s="175">
        <v>243</v>
      </c>
      <c r="B651" s="176" t="s">
        <v>645</v>
      </c>
      <c r="C651" s="186" t="s">
        <v>646</v>
      </c>
      <c r="D651" s="177" t="s">
        <v>162</v>
      </c>
      <c r="E651" s="178">
        <v>35</v>
      </c>
      <c r="F651" s="179"/>
      <c r="G651" s="180">
        <f>ROUND(E651*F651,2)</f>
        <v>0</v>
      </c>
      <c r="H651" s="179"/>
      <c r="I651" s="180">
        <f>ROUND(E651*H651,2)</f>
        <v>0</v>
      </c>
      <c r="J651" s="179"/>
      <c r="K651" s="180">
        <f>ROUND(E651*J651,2)</f>
        <v>0</v>
      </c>
      <c r="L651" s="180">
        <v>21</v>
      </c>
      <c r="M651" s="180">
        <f>G651*(1+L651/100)</f>
        <v>0</v>
      </c>
      <c r="N651" s="180">
        <v>2.9E-4</v>
      </c>
      <c r="O651" s="180">
        <f>ROUND(E651*N651,2)</f>
        <v>0.01</v>
      </c>
      <c r="P651" s="180">
        <v>0</v>
      </c>
      <c r="Q651" s="180">
        <f>ROUND(E651*P651,2)</f>
        <v>0</v>
      </c>
      <c r="R651" s="180"/>
      <c r="S651" s="180" t="s">
        <v>195</v>
      </c>
      <c r="T651" s="181" t="s">
        <v>196</v>
      </c>
      <c r="U651" s="163">
        <v>0</v>
      </c>
      <c r="V651" s="163">
        <f>ROUND(E651*U651,2)</f>
        <v>0</v>
      </c>
      <c r="W651" s="163"/>
      <c r="X651" s="163" t="s">
        <v>112</v>
      </c>
      <c r="Y651" s="153"/>
      <c r="Z651" s="153"/>
      <c r="AA651" s="153"/>
      <c r="AB651" s="153"/>
      <c r="AC651" s="153"/>
      <c r="AD651" s="153"/>
      <c r="AE651" s="153"/>
      <c r="AF651" s="153"/>
      <c r="AG651" s="153" t="s">
        <v>113</v>
      </c>
      <c r="AH651" s="153"/>
      <c r="AI651" s="153"/>
      <c r="AJ651" s="153"/>
      <c r="AK651" s="153"/>
      <c r="AL651" s="153"/>
      <c r="AM651" s="153"/>
      <c r="AN651" s="153"/>
      <c r="AO651" s="153"/>
      <c r="AP651" s="153"/>
      <c r="AQ651" s="153"/>
      <c r="AR651" s="153"/>
      <c r="AS651" s="153"/>
      <c r="AT651" s="153"/>
      <c r="AU651" s="153"/>
      <c r="AV651" s="153"/>
      <c r="AW651" s="153"/>
      <c r="AX651" s="153"/>
      <c r="AY651" s="153"/>
      <c r="AZ651" s="153"/>
      <c r="BA651" s="153"/>
      <c r="BB651" s="153"/>
      <c r="BC651" s="153"/>
      <c r="BD651" s="153"/>
      <c r="BE651" s="153"/>
      <c r="BF651" s="153"/>
      <c r="BG651" s="153"/>
      <c r="BH651" s="153"/>
    </row>
    <row r="652" spans="1:60" ht="22.5" outlineLevel="1" x14ac:dyDescent="0.2">
      <c r="A652" s="160"/>
      <c r="B652" s="161"/>
      <c r="C652" s="255" t="s">
        <v>642</v>
      </c>
      <c r="D652" s="256"/>
      <c r="E652" s="256"/>
      <c r="F652" s="256"/>
      <c r="G652" s="256"/>
      <c r="H652" s="163"/>
      <c r="I652" s="163"/>
      <c r="J652" s="163"/>
      <c r="K652" s="163"/>
      <c r="L652" s="163"/>
      <c r="M652" s="163"/>
      <c r="N652" s="163"/>
      <c r="O652" s="163"/>
      <c r="P652" s="163"/>
      <c r="Q652" s="163"/>
      <c r="R652" s="163"/>
      <c r="S652" s="163"/>
      <c r="T652" s="163"/>
      <c r="U652" s="163"/>
      <c r="V652" s="163"/>
      <c r="W652" s="163"/>
      <c r="X652" s="163"/>
      <c r="Y652" s="153"/>
      <c r="Z652" s="153"/>
      <c r="AA652" s="153"/>
      <c r="AB652" s="153"/>
      <c r="AC652" s="153"/>
      <c r="AD652" s="153"/>
      <c r="AE652" s="153"/>
      <c r="AF652" s="153"/>
      <c r="AG652" s="153" t="s">
        <v>150</v>
      </c>
      <c r="AH652" s="153"/>
      <c r="AI652" s="153"/>
      <c r="AJ652" s="153"/>
      <c r="AK652" s="153"/>
      <c r="AL652" s="153"/>
      <c r="AM652" s="153"/>
      <c r="AN652" s="153"/>
      <c r="AO652" s="153"/>
      <c r="AP652" s="153"/>
      <c r="AQ652" s="153"/>
      <c r="AR652" s="153"/>
      <c r="AS652" s="153"/>
      <c r="AT652" s="153"/>
      <c r="AU652" s="153"/>
      <c r="AV652" s="153"/>
      <c r="AW652" s="153"/>
      <c r="AX652" s="153"/>
      <c r="AY652" s="153"/>
      <c r="AZ652" s="153"/>
      <c r="BA652" s="182" t="str">
        <f>C652</f>
        <v>Izolace izolačními trubicemi z kamenné vlny, nehořlavé, tř. reakce na oheň A2-s1), povrchová úprava z hliníkové folie se samolepící páskou, např. ROCKWOOL 800 tl. 20 mm nebo rovnocenný</v>
      </c>
      <c r="BB652" s="153"/>
      <c r="BC652" s="153"/>
      <c r="BD652" s="153"/>
      <c r="BE652" s="153"/>
      <c r="BF652" s="153"/>
      <c r="BG652" s="153"/>
      <c r="BH652" s="153"/>
    </row>
    <row r="653" spans="1:60" outlineLevel="1" x14ac:dyDescent="0.2">
      <c r="A653" s="160"/>
      <c r="B653" s="161"/>
      <c r="C653" s="253"/>
      <c r="D653" s="254"/>
      <c r="E653" s="254"/>
      <c r="F653" s="254"/>
      <c r="G653" s="254"/>
      <c r="H653" s="163"/>
      <c r="I653" s="163"/>
      <c r="J653" s="163"/>
      <c r="K653" s="163"/>
      <c r="L653" s="163"/>
      <c r="M653" s="163"/>
      <c r="N653" s="163"/>
      <c r="O653" s="163"/>
      <c r="P653" s="163"/>
      <c r="Q653" s="163"/>
      <c r="R653" s="163"/>
      <c r="S653" s="163"/>
      <c r="T653" s="163"/>
      <c r="U653" s="163"/>
      <c r="V653" s="163"/>
      <c r="W653" s="163"/>
      <c r="X653" s="163"/>
      <c r="Y653" s="153"/>
      <c r="Z653" s="153"/>
      <c r="AA653" s="153"/>
      <c r="AB653" s="153"/>
      <c r="AC653" s="153"/>
      <c r="AD653" s="153"/>
      <c r="AE653" s="153"/>
      <c r="AF653" s="153"/>
      <c r="AG653" s="153" t="s">
        <v>116</v>
      </c>
      <c r="AH653" s="153"/>
      <c r="AI653" s="153"/>
      <c r="AJ653" s="153"/>
      <c r="AK653" s="153"/>
      <c r="AL653" s="153"/>
      <c r="AM653" s="153"/>
      <c r="AN653" s="153"/>
      <c r="AO653" s="153"/>
      <c r="AP653" s="153"/>
      <c r="AQ653" s="153"/>
      <c r="AR653" s="153"/>
      <c r="AS653" s="153"/>
      <c r="AT653" s="153"/>
      <c r="AU653" s="153"/>
      <c r="AV653" s="153"/>
      <c r="AW653" s="153"/>
      <c r="AX653" s="153"/>
      <c r="AY653" s="153"/>
      <c r="AZ653" s="153"/>
      <c r="BA653" s="153"/>
      <c r="BB653" s="153"/>
      <c r="BC653" s="153"/>
      <c r="BD653" s="153"/>
      <c r="BE653" s="153"/>
      <c r="BF653" s="153"/>
      <c r="BG653" s="153"/>
      <c r="BH653" s="153"/>
    </row>
    <row r="654" spans="1:60" ht="22.5" outlineLevel="1" x14ac:dyDescent="0.2">
      <c r="A654" s="175">
        <v>244</v>
      </c>
      <c r="B654" s="176" t="s">
        <v>647</v>
      </c>
      <c r="C654" s="186" t="s">
        <v>648</v>
      </c>
      <c r="D654" s="177" t="s">
        <v>162</v>
      </c>
      <c r="E654" s="178">
        <v>173</v>
      </c>
      <c r="F654" s="179"/>
      <c r="G654" s="180">
        <f>ROUND(E654*F654,2)</f>
        <v>0</v>
      </c>
      <c r="H654" s="179"/>
      <c r="I654" s="180">
        <f>ROUND(E654*H654,2)</f>
        <v>0</v>
      </c>
      <c r="J654" s="179"/>
      <c r="K654" s="180">
        <f>ROUND(E654*J654,2)</f>
        <v>0</v>
      </c>
      <c r="L654" s="180">
        <v>21</v>
      </c>
      <c r="M654" s="180">
        <f>G654*(1+L654/100)</f>
        <v>0</v>
      </c>
      <c r="N654" s="180">
        <v>2.9E-4</v>
      </c>
      <c r="O654" s="180">
        <f>ROUND(E654*N654,2)</f>
        <v>0.05</v>
      </c>
      <c r="P654" s="180">
        <v>0</v>
      </c>
      <c r="Q654" s="180">
        <f>ROUND(E654*P654,2)</f>
        <v>0</v>
      </c>
      <c r="R654" s="180"/>
      <c r="S654" s="180" t="s">
        <v>195</v>
      </c>
      <c r="T654" s="181" t="s">
        <v>196</v>
      </c>
      <c r="U654" s="163">
        <v>0</v>
      </c>
      <c r="V654" s="163">
        <f>ROUND(E654*U654,2)</f>
        <v>0</v>
      </c>
      <c r="W654" s="163"/>
      <c r="X654" s="163" t="s">
        <v>112</v>
      </c>
      <c r="Y654" s="153"/>
      <c r="Z654" s="153"/>
      <c r="AA654" s="153"/>
      <c r="AB654" s="153"/>
      <c r="AC654" s="153"/>
      <c r="AD654" s="153"/>
      <c r="AE654" s="153"/>
      <c r="AF654" s="153"/>
      <c r="AG654" s="153" t="s">
        <v>113</v>
      </c>
      <c r="AH654" s="153"/>
      <c r="AI654" s="153"/>
      <c r="AJ654" s="153"/>
      <c r="AK654" s="153"/>
      <c r="AL654" s="153"/>
      <c r="AM654" s="153"/>
      <c r="AN654" s="153"/>
      <c r="AO654" s="153"/>
      <c r="AP654" s="153"/>
      <c r="AQ654" s="153"/>
      <c r="AR654" s="153"/>
      <c r="AS654" s="153"/>
      <c r="AT654" s="153"/>
      <c r="AU654" s="153"/>
      <c r="AV654" s="153"/>
      <c r="AW654" s="153"/>
      <c r="AX654" s="153"/>
      <c r="AY654" s="153"/>
      <c r="AZ654" s="153"/>
      <c r="BA654" s="153"/>
      <c r="BB654" s="153"/>
      <c r="BC654" s="153"/>
      <c r="BD654" s="153"/>
      <c r="BE654" s="153"/>
      <c r="BF654" s="153"/>
      <c r="BG654" s="153"/>
      <c r="BH654" s="153"/>
    </row>
    <row r="655" spans="1:60" ht="22.5" outlineLevel="1" x14ac:dyDescent="0.2">
      <c r="A655" s="160"/>
      <c r="B655" s="161"/>
      <c r="C655" s="255" t="s">
        <v>464</v>
      </c>
      <c r="D655" s="256"/>
      <c r="E655" s="256"/>
      <c r="F655" s="256"/>
      <c r="G655" s="256"/>
      <c r="H655" s="163"/>
      <c r="I655" s="163"/>
      <c r="J655" s="163"/>
      <c r="K655" s="163"/>
      <c r="L655" s="163"/>
      <c r="M655" s="163"/>
      <c r="N655" s="163"/>
      <c r="O655" s="163"/>
      <c r="P655" s="163"/>
      <c r="Q655" s="163"/>
      <c r="R655" s="163"/>
      <c r="S655" s="163"/>
      <c r="T655" s="163"/>
      <c r="U655" s="163"/>
      <c r="V655" s="163"/>
      <c r="W655" s="163"/>
      <c r="X655" s="163"/>
      <c r="Y655" s="153"/>
      <c r="Z655" s="153"/>
      <c r="AA655" s="153"/>
      <c r="AB655" s="153"/>
      <c r="AC655" s="153"/>
      <c r="AD655" s="153"/>
      <c r="AE655" s="153"/>
      <c r="AF655" s="153"/>
      <c r="AG655" s="153" t="s">
        <v>150</v>
      </c>
      <c r="AH655" s="153"/>
      <c r="AI655" s="153"/>
      <c r="AJ655" s="153"/>
      <c r="AK655" s="153"/>
      <c r="AL655" s="153"/>
      <c r="AM655" s="153"/>
      <c r="AN655" s="153"/>
      <c r="AO655" s="153"/>
      <c r="AP655" s="153"/>
      <c r="AQ655" s="153"/>
      <c r="AR655" s="153"/>
      <c r="AS655" s="153"/>
      <c r="AT655" s="153"/>
      <c r="AU655" s="153"/>
      <c r="AV655" s="153"/>
      <c r="AW655" s="153"/>
      <c r="AX655" s="153"/>
      <c r="AY655" s="153"/>
      <c r="AZ655" s="153"/>
      <c r="BA655" s="182" t="str">
        <f>C655</f>
        <v>Izolace izolačními trubicemi z kamenné vlny, nehořlavé, tř. reakce na oheň A2-s1), povrchová úprava z hliníkové folie se samolepící páskou, např. ROCKWOOL 800 tl. 30 mm nebo rovnocenný</v>
      </c>
      <c r="BB655" s="153"/>
      <c r="BC655" s="153"/>
      <c r="BD655" s="153"/>
      <c r="BE655" s="153"/>
      <c r="BF655" s="153"/>
      <c r="BG655" s="153"/>
      <c r="BH655" s="153"/>
    </row>
    <row r="656" spans="1:60" outlineLevel="1" x14ac:dyDescent="0.2">
      <c r="A656" s="160"/>
      <c r="B656" s="161"/>
      <c r="C656" s="253"/>
      <c r="D656" s="254"/>
      <c r="E656" s="254"/>
      <c r="F656" s="254"/>
      <c r="G656" s="254"/>
      <c r="H656" s="163"/>
      <c r="I656" s="163"/>
      <c r="J656" s="163"/>
      <c r="K656" s="163"/>
      <c r="L656" s="163"/>
      <c r="M656" s="163"/>
      <c r="N656" s="163"/>
      <c r="O656" s="163"/>
      <c r="P656" s="163"/>
      <c r="Q656" s="163"/>
      <c r="R656" s="163"/>
      <c r="S656" s="163"/>
      <c r="T656" s="163"/>
      <c r="U656" s="163"/>
      <c r="V656" s="163"/>
      <c r="W656" s="163"/>
      <c r="X656" s="163"/>
      <c r="Y656" s="153"/>
      <c r="Z656" s="153"/>
      <c r="AA656" s="153"/>
      <c r="AB656" s="153"/>
      <c r="AC656" s="153"/>
      <c r="AD656" s="153"/>
      <c r="AE656" s="153"/>
      <c r="AF656" s="153"/>
      <c r="AG656" s="153" t="s">
        <v>116</v>
      </c>
      <c r="AH656" s="153"/>
      <c r="AI656" s="153"/>
      <c r="AJ656" s="153"/>
      <c r="AK656" s="153"/>
      <c r="AL656" s="153"/>
      <c r="AM656" s="153"/>
      <c r="AN656" s="153"/>
      <c r="AO656" s="153"/>
      <c r="AP656" s="153"/>
      <c r="AQ656" s="153"/>
      <c r="AR656" s="153"/>
      <c r="AS656" s="153"/>
      <c r="AT656" s="153"/>
      <c r="AU656" s="153"/>
      <c r="AV656" s="153"/>
      <c r="AW656" s="153"/>
      <c r="AX656" s="153"/>
      <c r="AY656" s="153"/>
      <c r="AZ656" s="153"/>
      <c r="BA656" s="153"/>
      <c r="BB656" s="153"/>
      <c r="BC656" s="153"/>
      <c r="BD656" s="153"/>
      <c r="BE656" s="153"/>
      <c r="BF656" s="153"/>
      <c r="BG656" s="153"/>
      <c r="BH656" s="153"/>
    </row>
    <row r="657" spans="1:60" ht="22.5" outlineLevel="1" x14ac:dyDescent="0.2">
      <c r="A657" s="175">
        <v>245</v>
      </c>
      <c r="B657" s="176" t="s">
        <v>649</v>
      </c>
      <c r="C657" s="186" t="s">
        <v>650</v>
      </c>
      <c r="D657" s="177" t="s">
        <v>162</v>
      </c>
      <c r="E657" s="178">
        <v>26</v>
      </c>
      <c r="F657" s="179"/>
      <c r="G657" s="180">
        <f>ROUND(E657*F657,2)</f>
        <v>0</v>
      </c>
      <c r="H657" s="179"/>
      <c r="I657" s="180">
        <f>ROUND(E657*H657,2)</f>
        <v>0</v>
      </c>
      <c r="J657" s="179"/>
      <c r="K657" s="180">
        <f>ROUND(E657*J657,2)</f>
        <v>0</v>
      </c>
      <c r="L657" s="180">
        <v>21</v>
      </c>
      <c r="M657" s="180">
        <f>G657*(1+L657/100)</f>
        <v>0</v>
      </c>
      <c r="N657" s="180">
        <v>2.9E-4</v>
      </c>
      <c r="O657" s="180">
        <f>ROUND(E657*N657,2)</f>
        <v>0.01</v>
      </c>
      <c r="P657" s="180">
        <v>0</v>
      </c>
      <c r="Q657" s="180">
        <f>ROUND(E657*P657,2)</f>
        <v>0</v>
      </c>
      <c r="R657" s="180"/>
      <c r="S657" s="180" t="s">
        <v>195</v>
      </c>
      <c r="T657" s="181" t="s">
        <v>196</v>
      </c>
      <c r="U657" s="163">
        <v>0</v>
      </c>
      <c r="V657" s="163">
        <f>ROUND(E657*U657,2)</f>
        <v>0</v>
      </c>
      <c r="W657" s="163"/>
      <c r="X657" s="163" t="s">
        <v>112</v>
      </c>
      <c r="Y657" s="153"/>
      <c r="Z657" s="153"/>
      <c r="AA657" s="153"/>
      <c r="AB657" s="153"/>
      <c r="AC657" s="153"/>
      <c r="AD657" s="153"/>
      <c r="AE657" s="153"/>
      <c r="AF657" s="153"/>
      <c r="AG657" s="153" t="s">
        <v>113</v>
      </c>
      <c r="AH657" s="153"/>
      <c r="AI657" s="153"/>
      <c r="AJ657" s="153"/>
      <c r="AK657" s="153"/>
      <c r="AL657" s="153"/>
      <c r="AM657" s="153"/>
      <c r="AN657" s="153"/>
      <c r="AO657" s="153"/>
      <c r="AP657" s="153"/>
      <c r="AQ657" s="153"/>
      <c r="AR657" s="153"/>
      <c r="AS657" s="153"/>
      <c r="AT657" s="153"/>
      <c r="AU657" s="153"/>
      <c r="AV657" s="153"/>
      <c r="AW657" s="153"/>
      <c r="AX657" s="153"/>
      <c r="AY657" s="153"/>
      <c r="AZ657" s="153"/>
      <c r="BA657" s="153"/>
      <c r="BB657" s="153"/>
      <c r="BC657" s="153"/>
      <c r="BD657" s="153"/>
      <c r="BE657" s="153"/>
      <c r="BF657" s="153"/>
      <c r="BG657" s="153"/>
      <c r="BH657" s="153"/>
    </row>
    <row r="658" spans="1:60" ht="22.5" outlineLevel="1" x14ac:dyDescent="0.2">
      <c r="A658" s="160"/>
      <c r="B658" s="161"/>
      <c r="C658" s="255" t="s">
        <v>464</v>
      </c>
      <c r="D658" s="256"/>
      <c r="E658" s="256"/>
      <c r="F658" s="256"/>
      <c r="G658" s="256"/>
      <c r="H658" s="163"/>
      <c r="I658" s="163"/>
      <c r="J658" s="163"/>
      <c r="K658" s="163"/>
      <c r="L658" s="163"/>
      <c r="M658" s="163"/>
      <c r="N658" s="163"/>
      <c r="O658" s="163"/>
      <c r="P658" s="163"/>
      <c r="Q658" s="163"/>
      <c r="R658" s="163"/>
      <c r="S658" s="163"/>
      <c r="T658" s="163"/>
      <c r="U658" s="163"/>
      <c r="V658" s="163"/>
      <c r="W658" s="163"/>
      <c r="X658" s="163"/>
      <c r="Y658" s="153"/>
      <c r="Z658" s="153"/>
      <c r="AA658" s="153"/>
      <c r="AB658" s="153"/>
      <c r="AC658" s="153"/>
      <c r="AD658" s="153"/>
      <c r="AE658" s="153"/>
      <c r="AF658" s="153"/>
      <c r="AG658" s="153" t="s">
        <v>150</v>
      </c>
      <c r="AH658" s="153"/>
      <c r="AI658" s="153"/>
      <c r="AJ658" s="153"/>
      <c r="AK658" s="153"/>
      <c r="AL658" s="153"/>
      <c r="AM658" s="153"/>
      <c r="AN658" s="153"/>
      <c r="AO658" s="153"/>
      <c r="AP658" s="153"/>
      <c r="AQ658" s="153"/>
      <c r="AR658" s="153"/>
      <c r="AS658" s="153"/>
      <c r="AT658" s="153"/>
      <c r="AU658" s="153"/>
      <c r="AV658" s="153"/>
      <c r="AW658" s="153"/>
      <c r="AX658" s="153"/>
      <c r="AY658" s="153"/>
      <c r="AZ658" s="153"/>
      <c r="BA658" s="182" t="str">
        <f>C658</f>
        <v>Izolace izolačními trubicemi z kamenné vlny, nehořlavé, tř. reakce na oheň A2-s1), povrchová úprava z hliníkové folie se samolepící páskou, např. ROCKWOOL 800 tl. 30 mm nebo rovnocenný</v>
      </c>
      <c r="BB658" s="153"/>
      <c r="BC658" s="153"/>
      <c r="BD658" s="153"/>
      <c r="BE658" s="153"/>
      <c r="BF658" s="153"/>
      <c r="BG658" s="153"/>
      <c r="BH658" s="153"/>
    </row>
    <row r="659" spans="1:60" outlineLevel="1" x14ac:dyDescent="0.2">
      <c r="A659" s="160"/>
      <c r="B659" s="161"/>
      <c r="C659" s="253"/>
      <c r="D659" s="254"/>
      <c r="E659" s="254"/>
      <c r="F659" s="254"/>
      <c r="G659" s="254"/>
      <c r="H659" s="163"/>
      <c r="I659" s="163"/>
      <c r="J659" s="163"/>
      <c r="K659" s="163"/>
      <c r="L659" s="163"/>
      <c r="M659" s="163"/>
      <c r="N659" s="163"/>
      <c r="O659" s="163"/>
      <c r="P659" s="163"/>
      <c r="Q659" s="163"/>
      <c r="R659" s="163"/>
      <c r="S659" s="163"/>
      <c r="T659" s="163"/>
      <c r="U659" s="163"/>
      <c r="V659" s="163"/>
      <c r="W659" s="163"/>
      <c r="X659" s="163"/>
      <c r="Y659" s="153"/>
      <c r="Z659" s="153"/>
      <c r="AA659" s="153"/>
      <c r="AB659" s="153"/>
      <c r="AC659" s="153"/>
      <c r="AD659" s="153"/>
      <c r="AE659" s="153"/>
      <c r="AF659" s="153"/>
      <c r="AG659" s="153" t="s">
        <v>116</v>
      </c>
      <c r="AH659" s="153"/>
      <c r="AI659" s="153"/>
      <c r="AJ659" s="153"/>
      <c r="AK659" s="153"/>
      <c r="AL659" s="153"/>
      <c r="AM659" s="153"/>
      <c r="AN659" s="153"/>
      <c r="AO659" s="153"/>
      <c r="AP659" s="153"/>
      <c r="AQ659" s="153"/>
      <c r="AR659" s="153"/>
      <c r="AS659" s="153"/>
      <c r="AT659" s="153"/>
      <c r="AU659" s="153"/>
      <c r="AV659" s="153"/>
      <c r="AW659" s="153"/>
      <c r="AX659" s="153"/>
      <c r="AY659" s="153"/>
      <c r="AZ659" s="153"/>
      <c r="BA659" s="153"/>
      <c r="BB659" s="153"/>
      <c r="BC659" s="153"/>
      <c r="BD659" s="153"/>
      <c r="BE659" s="153"/>
      <c r="BF659" s="153"/>
      <c r="BG659" s="153"/>
      <c r="BH659" s="153"/>
    </row>
    <row r="660" spans="1:60" outlineLevel="1" x14ac:dyDescent="0.2">
      <c r="A660" s="175">
        <v>246</v>
      </c>
      <c r="B660" s="176" t="s">
        <v>651</v>
      </c>
      <c r="C660" s="186" t="s">
        <v>652</v>
      </c>
      <c r="D660" s="177" t="s">
        <v>229</v>
      </c>
      <c r="E660" s="178">
        <v>1</v>
      </c>
      <c r="F660" s="179"/>
      <c r="G660" s="180">
        <f>ROUND(E660*F660,2)</f>
        <v>0</v>
      </c>
      <c r="H660" s="179"/>
      <c r="I660" s="180">
        <f>ROUND(E660*H660,2)</f>
        <v>0</v>
      </c>
      <c r="J660" s="179"/>
      <c r="K660" s="180">
        <f>ROUND(E660*J660,2)</f>
        <v>0</v>
      </c>
      <c r="L660" s="180">
        <v>21</v>
      </c>
      <c r="M660" s="180">
        <f>G660*(1+L660/100)</f>
        <v>0</v>
      </c>
      <c r="N660" s="180">
        <v>0</v>
      </c>
      <c r="O660" s="180">
        <f>ROUND(E660*N660,2)</f>
        <v>0</v>
      </c>
      <c r="P660" s="180">
        <v>0</v>
      </c>
      <c r="Q660" s="180">
        <f>ROUND(E660*P660,2)</f>
        <v>0</v>
      </c>
      <c r="R660" s="180"/>
      <c r="S660" s="180" t="s">
        <v>195</v>
      </c>
      <c r="T660" s="181" t="s">
        <v>196</v>
      </c>
      <c r="U660" s="163">
        <v>0</v>
      </c>
      <c r="V660" s="163">
        <f>ROUND(E660*U660,2)</f>
        <v>0</v>
      </c>
      <c r="W660" s="163"/>
      <c r="X660" s="163" t="s">
        <v>112</v>
      </c>
      <c r="Y660" s="153"/>
      <c r="Z660" s="153"/>
      <c r="AA660" s="153"/>
      <c r="AB660" s="153"/>
      <c r="AC660" s="153"/>
      <c r="AD660" s="153"/>
      <c r="AE660" s="153"/>
      <c r="AF660" s="153"/>
      <c r="AG660" s="153" t="s">
        <v>113</v>
      </c>
      <c r="AH660" s="153"/>
      <c r="AI660" s="153"/>
      <c r="AJ660" s="153"/>
      <c r="AK660" s="153"/>
      <c r="AL660" s="153"/>
      <c r="AM660" s="153"/>
      <c r="AN660" s="153"/>
      <c r="AO660" s="153"/>
      <c r="AP660" s="153"/>
      <c r="AQ660" s="153"/>
      <c r="AR660" s="153"/>
      <c r="AS660" s="153"/>
      <c r="AT660" s="153"/>
      <c r="AU660" s="153"/>
      <c r="AV660" s="153"/>
      <c r="AW660" s="153"/>
      <c r="AX660" s="153"/>
      <c r="AY660" s="153"/>
      <c r="AZ660" s="153"/>
      <c r="BA660" s="153"/>
      <c r="BB660" s="153"/>
      <c r="BC660" s="153"/>
      <c r="BD660" s="153"/>
      <c r="BE660" s="153"/>
      <c r="BF660" s="153"/>
      <c r="BG660" s="153"/>
      <c r="BH660" s="153"/>
    </row>
    <row r="661" spans="1:60" outlineLevel="1" x14ac:dyDescent="0.2">
      <c r="A661" s="160"/>
      <c r="B661" s="161"/>
      <c r="C661" s="249"/>
      <c r="D661" s="250"/>
      <c r="E661" s="250"/>
      <c r="F661" s="250"/>
      <c r="G661" s="250"/>
      <c r="H661" s="163"/>
      <c r="I661" s="163"/>
      <c r="J661" s="163"/>
      <c r="K661" s="163"/>
      <c r="L661" s="163"/>
      <c r="M661" s="163"/>
      <c r="N661" s="163"/>
      <c r="O661" s="163"/>
      <c r="P661" s="163"/>
      <c r="Q661" s="163"/>
      <c r="R661" s="163"/>
      <c r="S661" s="163"/>
      <c r="T661" s="163"/>
      <c r="U661" s="163"/>
      <c r="V661" s="163"/>
      <c r="W661" s="163"/>
      <c r="X661" s="163"/>
      <c r="Y661" s="153"/>
      <c r="Z661" s="153"/>
      <c r="AA661" s="153"/>
      <c r="AB661" s="153"/>
      <c r="AC661" s="153"/>
      <c r="AD661" s="153"/>
      <c r="AE661" s="153"/>
      <c r="AF661" s="153"/>
      <c r="AG661" s="153" t="s">
        <v>116</v>
      </c>
      <c r="AH661" s="153"/>
      <c r="AI661" s="153"/>
      <c r="AJ661" s="153"/>
      <c r="AK661" s="153"/>
      <c r="AL661" s="153"/>
      <c r="AM661" s="153"/>
      <c r="AN661" s="153"/>
      <c r="AO661" s="153"/>
      <c r="AP661" s="153"/>
      <c r="AQ661" s="153"/>
      <c r="AR661" s="153"/>
      <c r="AS661" s="153"/>
      <c r="AT661" s="153"/>
      <c r="AU661" s="153"/>
      <c r="AV661" s="153"/>
      <c r="AW661" s="153"/>
      <c r="AX661" s="153"/>
      <c r="AY661" s="153"/>
      <c r="AZ661" s="153"/>
      <c r="BA661" s="153"/>
      <c r="BB661" s="153"/>
      <c r="BC661" s="153"/>
      <c r="BD661" s="153"/>
      <c r="BE661" s="153"/>
      <c r="BF661" s="153"/>
      <c r="BG661" s="153"/>
      <c r="BH661" s="153"/>
    </row>
    <row r="662" spans="1:60" ht="22.5" outlineLevel="1" x14ac:dyDescent="0.2">
      <c r="A662" s="175">
        <v>247</v>
      </c>
      <c r="B662" s="176" t="s">
        <v>653</v>
      </c>
      <c r="C662" s="186" t="s">
        <v>654</v>
      </c>
      <c r="D662" s="177" t="s">
        <v>229</v>
      </c>
      <c r="E662" s="178">
        <v>2</v>
      </c>
      <c r="F662" s="179"/>
      <c r="G662" s="180">
        <f>ROUND(E662*F662,2)</f>
        <v>0</v>
      </c>
      <c r="H662" s="179"/>
      <c r="I662" s="180">
        <f>ROUND(E662*H662,2)</f>
        <v>0</v>
      </c>
      <c r="J662" s="179"/>
      <c r="K662" s="180">
        <f>ROUND(E662*J662,2)</f>
        <v>0</v>
      </c>
      <c r="L662" s="180">
        <v>21</v>
      </c>
      <c r="M662" s="180">
        <f>G662*(1+L662/100)</f>
        <v>0</v>
      </c>
      <c r="N662" s="180">
        <v>0</v>
      </c>
      <c r="O662" s="180">
        <f>ROUND(E662*N662,2)</f>
        <v>0</v>
      </c>
      <c r="P662" s="180">
        <v>0</v>
      </c>
      <c r="Q662" s="180">
        <f>ROUND(E662*P662,2)</f>
        <v>0</v>
      </c>
      <c r="R662" s="180"/>
      <c r="S662" s="180" t="s">
        <v>195</v>
      </c>
      <c r="T662" s="181" t="s">
        <v>196</v>
      </c>
      <c r="U662" s="163">
        <v>0</v>
      </c>
      <c r="V662" s="163">
        <f>ROUND(E662*U662,2)</f>
        <v>0</v>
      </c>
      <c r="W662" s="163"/>
      <c r="X662" s="163" t="s">
        <v>112</v>
      </c>
      <c r="Y662" s="153"/>
      <c r="Z662" s="153"/>
      <c r="AA662" s="153"/>
      <c r="AB662" s="153"/>
      <c r="AC662" s="153"/>
      <c r="AD662" s="153"/>
      <c r="AE662" s="153"/>
      <c r="AF662" s="153"/>
      <c r="AG662" s="153" t="s">
        <v>113</v>
      </c>
      <c r="AH662" s="153"/>
      <c r="AI662" s="153"/>
      <c r="AJ662" s="153"/>
      <c r="AK662" s="153"/>
      <c r="AL662" s="153"/>
      <c r="AM662" s="153"/>
      <c r="AN662" s="153"/>
      <c r="AO662" s="153"/>
      <c r="AP662" s="153"/>
      <c r="AQ662" s="153"/>
      <c r="AR662" s="153"/>
      <c r="AS662" s="153"/>
      <c r="AT662" s="153"/>
      <c r="AU662" s="153"/>
      <c r="AV662" s="153"/>
      <c r="AW662" s="153"/>
      <c r="AX662" s="153"/>
      <c r="AY662" s="153"/>
      <c r="AZ662" s="153"/>
      <c r="BA662" s="153"/>
      <c r="BB662" s="153"/>
      <c r="BC662" s="153"/>
      <c r="BD662" s="153"/>
      <c r="BE662" s="153"/>
      <c r="BF662" s="153"/>
      <c r="BG662" s="153"/>
      <c r="BH662" s="153"/>
    </row>
    <row r="663" spans="1:60" outlineLevel="1" x14ac:dyDescent="0.2">
      <c r="A663" s="160"/>
      <c r="B663" s="161"/>
      <c r="C663" s="249"/>
      <c r="D663" s="250"/>
      <c r="E663" s="250"/>
      <c r="F663" s="250"/>
      <c r="G663" s="250"/>
      <c r="H663" s="163"/>
      <c r="I663" s="163"/>
      <c r="J663" s="163"/>
      <c r="K663" s="163"/>
      <c r="L663" s="163"/>
      <c r="M663" s="163"/>
      <c r="N663" s="163"/>
      <c r="O663" s="163"/>
      <c r="P663" s="163"/>
      <c r="Q663" s="163"/>
      <c r="R663" s="163"/>
      <c r="S663" s="163"/>
      <c r="T663" s="163"/>
      <c r="U663" s="163"/>
      <c r="V663" s="163"/>
      <c r="W663" s="163"/>
      <c r="X663" s="163"/>
      <c r="Y663" s="153"/>
      <c r="Z663" s="153"/>
      <c r="AA663" s="153"/>
      <c r="AB663" s="153"/>
      <c r="AC663" s="153"/>
      <c r="AD663" s="153"/>
      <c r="AE663" s="153"/>
      <c r="AF663" s="153"/>
      <c r="AG663" s="153" t="s">
        <v>116</v>
      </c>
      <c r="AH663" s="153"/>
      <c r="AI663" s="153"/>
      <c r="AJ663" s="153"/>
      <c r="AK663" s="153"/>
      <c r="AL663" s="153"/>
      <c r="AM663" s="153"/>
      <c r="AN663" s="153"/>
      <c r="AO663" s="153"/>
      <c r="AP663" s="153"/>
      <c r="AQ663" s="153"/>
      <c r="AR663" s="153"/>
      <c r="AS663" s="153"/>
      <c r="AT663" s="153"/>
      <c r="AU663" s="153"/>
      <c r="AV663" s="153"/>
      <c r="AW663" s="153"/>
      <c r="AX663" s="153"/>
      <c r="AY663" s="153"/>
      <c r="AZ663" s="153"/>
      <c r="BA663" s="153"/>
      <c r="BB663" s="153"/>
      <c r="BC663" s="153"/>
      <c r="BD663" s="153"/>
      <c r="BE663" s="153"/>
      <c r="BF663" s="153"/>
      <c r="BG663" s="153"/>
      <c r="BH663" s="153"/>
    </row>
    <row r="664" spans="1:60" outlineLevel="1" x14ac:dyDescent="0.2">
      <c r="A664" s="175">
        <v>248</v>
      </c>
      <c r="B664" s="176" t="s">
        <v>655</v>
      </c>
      <c r="C664" s="186" t="s">
        <v>656</v>
      </c>
      <c r="D664" s="177" t="s">
        <v>229</v>
      </c>
      <c r="E664" s="178">
        <v>4</v>
      </c>
      <c r="F664" s="179"/>
      <c r="G664" s="180">
        <f>ROUND(E664*F664,2)</f>
        <v>0</v>
      </c>
      <c r="H664" s="179"/>
      <c r="I664" s="180">
        <f>ROUND(E664*H664,2)</f>
        <v>0</v>
      </c>
      <c r="J664" s="179"/>
      <c r="K664" s="180">
        <f>ROUND(E664*J664,2)</f>
        <v>0</v>
      </c>
      <c r="L664" s="180">
        <v>21</v>
      </c>
      <c r="M664" s="180">
        <f>G664*(1+L664/100)</f>
        <v>0</v>
      </c>
      <c r="N664" s="180">
        <v>0</v>
      </c>
      <c r="O664" s="180">
        <f>ROUND(E664*N664,2)</f>
        <v>0</v>
      </c>
      <c r="P664" s="180">
        <v>0</v>
      </c>
      <c r="Q664" s="180">
        <f>ROUND(E664*P664,2)</f>
        <v>0</v>
      </c>
      <c r="R664" s="180"/>
      <c r="S664" s="180" t="s">
        <v>195</v>
      </c>
      <c r="T664" s="181" t="s">
        <v>196</v>
      </c>
      <c r="U664" s="163">
        <v>0</v>
      </c>
      <c r="V664" s="163">
        <f>ROUND(E664*U664,2)</f>
        <v>0</v>
      </c>
      <c r="W664" s="163"/>
      <c r="X664" s="163" t="s">
        <v>112</v>
      </c>
      <c r="Y664" s="153"/>
      <c r="Z664" s="153"/>
      <c r="AA664" s="153"/>
      <c r="AB664" s="153"/>
      <c r="AC664" s="153"/>
      <c r="AD664" s="153"/>
      <c r="AE664" s="153"/>
      <c r="AF664" s="153"/>
      <c r="AG664" s="153" t="s">
        <v>113</v>
      </c>
      <c r="AH664" s="153"/>
      <c r="AI664" s="153"/>
      <c r="AJ664" s="153"/>
      <c r="AK664" s="153"/>
      <c r="AL664" s="153"/>
      <c r="AM664" s="153"/>
      <c r="AN664" s="153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53"/>
      <c r="BB664" s="153"/>
      <c r="BC664" s="153"/>
      <c r="BD664" s="153"/>
      <c r="BE664" s="153"/>
      <c r="BF664" s="153"/>
      <c r="BG664" s="153"/>
      <c r="BH664" s="153"/>
    </row>
    <row r="665" spans="1:60" outlineLevel="1" x14ac:dyDescent="0.2">
      <c r="A665" s="160"/>
      <c r="B665" s="161"/>
      <c r="C665" s="249"/>
      <c r="D665" s="250"/>
      <c r="E665" s="250"/>
      <c r="F665" s="250"/>
      <c r="G665" s="250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53"/>
      <c r="Z665" s="153"/>
      <c r="AA665" s="153"/>
      <c r="AB665" s="153"/>
      <c r="AC665" s="153"/>
      <c r="AD665" s="153"/>
      <c r="AE665" s="153"/>
      <c r="AF665" s="153"/>
      <c r="AG665" s="153" t="s">
        <v>116</v>
      </c>
      <c r="AH665" s="153"/>
      <c r="AI665" s="153"/>
      <c r="AJ665" s="153"/>
      <c r="AK665" s="153"/>
      <c r="AL665" s="153"/>
      <c r="AM665" s="153"/>
      <c r="AN665" s="153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3"/>
      <c r="BB665" s="153"/>
      <c r="BC665" s="153"/>
      <c r="BD665" s="153"/>
      <c r="BE665" s="153"/>
      <c r="BF665" s="153"/>
      <c r="BG665" s="153"/>
      <c r="BH665" s="153"/>
    </row>
    <row r="666" spans="1:60" ht="22.5" outlineLevel="1" x14ac:dyDescent="0.2">
      <c r="A666" s="175">
        <v>249</v>
      </c>
      <c r="B666" s="176" t="s">
        <v>657</v>
      </c>
      <c r="C666" s="186" t="s">
        <v>260</v>
      </c>
      <c r="D666" s="177" t="s">
        <v>229</v>
      </c>
      <c r="E666" s="178">
        <v>28</v>
      </c>
      <c r="F666" s="179"/>
      <c r="G666" s="180">
        <f>ROUND(E666*F666,2)</f>
        <v>0</v>
      </c>
      <c r="H666" s="179"/>
      <c r="I666" s="180">
        <f>ROUND(E666*H666,2)</f>
        <v>0</v>
      </c>
      <c r="J666" s="179"/>
      <c r="K666" s="180">
        <f>ROUND(E666*J666,2)</f>
        <v>0</v>
      </c>
      <c r="L666" s="180">
        <v>21</v>
      </c>
      <c r="M666" s="180">
        <f>G666*(1+L666/100)</f>
        <v>0</v>
      </c>
      <c r="N666" s="180">
        <v>0</v>
      </c>
      <c r="O666" s="180">
        <f>ROUND(E666*N666,2)</f>
        <v>0</v>
      </c>
      <c r="P666" s="180">
        <v>0</v>
      </c>
      <c r="Q666" s="180">
        <f>ROUND(E666*P666,2)</f>
        <v>0</v>
      </c>
      <c r="R666" s="180"/>
      <c r="S666" s="180" t="s">
        <v>195</v>
      </c>
      <c r="T666" s="181" t="s">
        <v>196</v>
      </c>
      <c r="U666" s="163">
        <v>0</v>
      </c>
      <c r="V666" s="163">
        <f>ROUND(E666*U666,2)</f>
        <v>0</v>
      </c>
      <c r="W666" s="163"/>
      <c r="X666" s="163" t="s">
        <v>112</v>
      </c>
      <c r="Y666" s="153"/>
      <c r="Z666" s="153"/>
      <c r="AA666" s="153"/>
      <c r="AB666" s="153"/>
      <c r="AC666" s="153"/>
      <c r="AD666" s="153"/>
      <c r="AE666" s="153"/>
      <c r="AF666" s="153"/>
      <c r="AG666" s="153" t="s">
        <v>113</v>
      </c>
      <c r="AH666" s="153"/>
      <c r="AI666" s="153"/>
      <c r="AJ666" s="153"/>
      <c r="AK666" s="153"/>
      <c r="AL666" s="153"/>
      <c r="AM666" s="153"/>
      <c r="AN666" s="153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53"/>
      <c r="BB666" s="153"/>
      <c r="BC666" s="153"/>
      <c r="BD666" s="153"/>
      <c r="BE666" s="153"/>
      <c r="BF666" s="153"/>
      <c r="BG666" s="153"/>
      <c r="BH666" s="153"/>
    </row>
    <row r="667" spans="1:60" outlineLevel="1" x14ac:dyDescent="0.2">
      <c r="A667" s="160"/>
      <c r="B667" s="161"/>
      <c r="C667" s="249"/>
      <c r="D667" s="250"/>
      <c r="E667" s="250"/>
      <c r="F667" s="250"/>
      <c r="G667" s="250"/>
      <c r="H667" s="163"/>
      <c r="I667" s="163"/>
      <c r="J667" s="163"/>
      <c r="K667" s="163"/>
      <c r="L667" s="163"/>
      <c r="M667" s="163"/>
      <c r="N667" s="163"/>
      <c r="O667" s="163"/>
      <c r="P667" s="163"/>
      <c r="Q667" s="163"/>
      <c r="R667" s="163"/>
      <c r="S667" s="163"/>
      <c r="T667" s="163"/>
      <c r="U667" s="163"/>
      <c r="V667" s="163"/>
      <c r="W667" s="163"/>
      <c r="X667" s="163"/>
      <c r="Y667" s="153"/>
      <c r="Z667" s="153"/>
      <c r="AA667" s="153"/>
      <c r="AB667" s="153"/>
      <c r="AC667" s="153"/>
      <c r="AD667" s="153"/>
      <c r="AE667" s="153"/>
      <c r="AF667" s="153"/>
      <c r="AG667" s="153" t="s">
        <v>116</v>
      </c>
      <c r="AH667" s="153"/>
      <c r="AI667" s="153"/>
      <c r="AJ667" s="153"/>
      <c r="AK667" s="153"/>
      <c r="AL667" s="153"/>
      <c r="AM667" s="153"/>
      <c r="AN667" s="153"/>
      <c r="AO667" s="153"/>
      <c r="AP667" s="153"/>
      <c r="AQ667" s="153"/>
      <c r="AR667" s="153"/>
      <c r="AS667" s="153"/>
      <c r="AT667" s="153"/>
      <c r="AU667" s="153"/>
      <c r="AV667" s="153"/>
      <c r="AW667" s="153"/>
      <c r="AX667" s="153"/>
      <c r="AY667" s="153"/>
      <c r="AZ667" s="153"/>
      <c r="BA667" s="153"/>
      <c r="BB667" s="153"/>
      <c r="BC667" s="153"/>
      <c r="BD667" s="153"/>
      <c r="BE667" s="153"/>
      <c r="BF667" s="153"/>
      <c r="BG667" s="153"/>
      <c r="BH667" s="153"/>
    </row>
    <row r="668" spans="1:60" outlineLevel="1" x14ac:dyDescent="0.2">
      <c r="A668" s="175">
        <v>250</v>
      </c>
      <c r="B668" s="176" t="s">
        <v>584</v>
      </c>
      <c r="C668" s="186" t="s">
        <v>585</v>
      </c>
      <c r="D668" s="177" t="s">
        <v>162</v>
      </c>
      <c r="E668" s="178">
        <v>6</v>
      </c>
      <c r="F668" s="179"/>
      <c r="G668" s="180">
        <f>ROUND(E668*F668,2)</f>
        <v>0</v>
      </c>
      <c r="H668" s="179"/>
      <c r="I668" s="180">
        <f>ROUND(E668*H668,2)</f>
        <v>0</v>
      </c>
      <c r="J668" s="179"/>
      <c r="K668" s="180">
        <f>ROUND(E668*J668,2)</f>
        <v>0</v>
      </c>
      <c r="L668" s="180">
        <v>21</v>
      </c>
      <c r="M668" s="180">
        <f>G668*(1+L668/100)</f>
        <v>0</v>
      </c>
      <c r="N668" s="180">
        <v>4.2900000000000004E-3</v>
      </c>
      <c r="O668" s="180">
        <f>ROUND(E668*N668,2)</f>
        <v>0.03</v>
      </c>
      <c r="P668" s="180">
        <v>0</v>
      </c>
      <c r="Q668" s="180">
        <f>ROUND(E668*P668,2)</f>
        <v>0</v>
      </c>
      <c r="R668" s="180"/>
      <c r="S668" s="180" t="s">
        <v>195</v>
      </c>
      <c r="T668" s="181" t="s">
        <v>111</v>
      </c>
      <c r="U668" s="163">
        <v>0.36199999999999999</v>
      </c>
      <c r="V668" s="163">
        <f>ROUND(E668*U668,2)</f>
        <v>2.17</v>
      </c>
      <c r="W668" s="163"/>
      <c r="X668" s="163" t="s">
        <v>112</v>
      </c>
      <c r="Y668" s="153"/>
      <c r="Z668" s="153"/>
      <c r="AA668" s="153"/>
      <c r="AB668" s="153"/>
      <c r="AC668" s="153"/>
      <c r="AD668" s="153"/>
      <c r="AE668" s="153"/>
      <c r="AF668" s="153"/>
      <c r="AG668" s="153" t="s">
        <v>113</v>
      </c>
      <c r="AH668" s="153"/>
      <c r="AI668" s="153"/>
      <c r="AJ668" s="153"/>
      <c r="AK668" s="153"/>
      <c r="AL668" s="153"/>
      <c r="AM668" s="153"/>
      <c r="AN668" s="153"/>
      <c r="AO668" s="153"/>
      <c r="AP668" s="153"/>
      <c r="AQ668" s="153"/>
      <c r="AR668" s="153"/>
      <c r="AS668" s="153"/>
      <c r="AT668" s="153"/>
      <c r="AU668" s="153"/>
      <c r="AV668" s="153"/>
      <c r="AW668" s="153"/>
      <c r="AX668" s="153"/>
      <c r="AY668" s="153"/>
      <c r="AZ668" s="153"/>
      <c r="BA668" s="153"/>
      <c r="BB668" s="153"/>
      <c r="BC668" s="153"/>
      <c r="BD668" s="153"/>
      <c r="BE668" s="153"/>
      <c r="BF668" s="153"/>
      <c r="BG668" s="153"/>
      <c r="BH668" s="153"/>
    </row>
    <row r="669" spans="1:60" outlineLevel="1" x14ac:dyDescent="0.2">
      <c r="A669" s="160"/>
      <c r="B669" s="161"/>
      <c r="C669" s="249"/>
      <c r="D669" s="250"/>
      <c r="E669" s="250"/>
      <c r="F669" s="250"/>
      <c r="G669" s="250"/>
      <c r="H669" s="163"/>
      <c r="I669" s="163"/>
      <c r="J669" s="163"/>
      <c r="K669" s="163"/>
      <c r="L669" s="163"/>
      <c r="M669" s="163"/>
      <c r="N669" s="163"/>
      <c r="O669" s="163"/>
      <c r="P669" s="163"/>
      <c r="Q669" s="163"/>
      <c r="R669" s="163"/>
      <c r="S669" s="163"/>
      <c r="T669" s="163"/>
      <c r="U669" s="163"/>
      <c r="V669" s="163"/>
      <c r="W669" s="163"/>
      <c r="X669" s="163"/>
      <c r="Y669" s="153"/>
      <c r="Z669" s="153"/>
      <c r="AA669" s="153"/>
      <c r="AB669" s="153"/>
      <c r="AC669" s="153"/>
      <c r="AD669" s="153"/>
      <c r="AE669" s="153"/>
      <c r="AF669" s="153"/>
      <c r="AG669" s="153" t="s">
        <v>116</v>
      </c>
      <c r="AH669" s="153"/>
      <c r="AI669" s="153"/>
      <c r="AJ669" s="153"/>
      <c r="AK669" s="153"/>
      <c r="AL669" s="153"/>
      <c r="AM669" s="153"/>
      <c r="AN669" s="153"/>
      <c r="AO669" s="153"/>
      <c r="AP669" s="153"/>
      <c r="AQ669" s="153"/>
      <c r="AR669" s="153"/>
      <c r="AS669" s="153"/>
      <c r="AT669" s="153"/>
      <c r="AU669" s="153"/>
      <c r="AV669" s="153"/>
      <c r="AW669" s="153"/>
      <c r="AX669" s="153"/>
      <c r="AY669" s="153"/>
      <c r="AZ669" s="153"/>
      <c r="BA669" s="153"/>
      <c r="BB669" s="153"/>
      <c r="BC669" s="153"/>
      <c r="BD669" s="153"/>
      <c r="BE669" s="153"/>
      <c r="BF669" s="153"/>
      <c r="BG669" s="153"/>
      <c r="BH669" s="153"/>
    </row>
    <row r="670" spans="1:60" outlineLevel="1" x14ac:dyDescent="0.2">
      <c r="A670" s="175">
        <v>251</v>
      </c>
      <c r="B670" s="176" t="s">
        <v>658</v>
      </c>
      <c r="C670" s="186" t="s">
        <v>659</v>
      </c>
      <c r="D670" s="177" t="s">
        <v>162</v>
      </c>
      <c r="E670" s="178">
        <v>7</v>
      </c>
      <c r="F670" s="179"/>
      <c r="G670" s="180">
        <f>ROUND(E670*F670,2)</f>
        <v>0</v>
      </c>
      <c r="H670" s="179"/>
      <c r="I670" s="180">
        <f>ROUND(E670*H670,2)</f>
        <v>0</v>
      </c>
      <c r="J670" s="179"/>
      <c r="K670" s="180">
        <f>ROUND(E670*J670,2)</f>
        <v>0</v>
      </c>
      <c r="L670" s="180">
        <v>21</v>
      </c>
      <c r="M670" s="180">
        <f>G670*(1+L670/100)</f>
        <v>0</v>
      </c>
      <c r="N670" s="180">
        <v>6.3299999999999997E-3</v>
      </c>
      <c r="O670" s="180">
        <f>ROUND(E670*N670,2)</f>
        <v>0.04</v>
      </c>
      <c r="P670" s="180">
        <v>0</v>
      </c>
      <c r="Q670" s="180">
        <f>ROUND(E670*P670,2)</f>
        <v>0</v>
      </c>
      <c r="R670" s="180"/>
      <c r="S670" s="180" t="s">
        <v>195</v>
      </c>
      <c r="T670" s="181" t="s">
        <v>111</v>
      </c>
      <c r="U670" s="163">
        <v>0.40300000000000002</v>
      </c>
      <c r="V670" s="163">
        <f>ROUND(E670*U670,2)</f>
        <v>2.82</v>
      </c>
      <c r="W670" s="163"/>
      <c r="X670" s="163" t="s">
        <v>112</v>
      </c>
      <c r="Y670" s="153"/>
      <c r="Z670" s="153"/>
      <c r="AA670" s="153"/>
      <c r="AB670" s="153"/>
      <c r="AC670" s="153"/>
      <c r="AD670" s="153"/>
      <c r="AE670" s="153"/>
      <c r="AF670" s="153"/>
      <c r="AG670" s="153" t="s">
        <v>113</v>
      </c>
      <c r="AH670" s="153"/>
      <c r="AI670" s="153"/>
      <c r="AJ670" s="153"/>
      <c r="AK670" s="153"/>
      <c r="AL670" s="153"/>
      <c r="AM670" s="153"/>
      <c r="AN670" s="153"/>
      <c r="AO670" s="153"/>
      <c r="AP670" s="153"/>
      <c r="AQ670" s="153"/>
      <c r="AR670" s="153"/>
      <c r="AS670" s="153"/>
      <c r="AT670" s="153"/>
      <c r="AU670" s="153"/>
      <c r="AV670" s="153"/>
      <c r="AW670" s="153"/>
      <c r="AX670" s="153"/>
      <c r="AY670" s="153"/>
      <c r="AZ670" s="153"/>
      <c r="BA670" s="153"/>
      <c r="BB670" s="153"/>
      <c r="BC670" s="153"/>
      <c r="BD670" s="153"/>
      <c r="BE670" s="153"/>
      <c r="BF670" s="153"/>
      <c r="BG670" s="153"/>
      <c r="BH670" s="153"/>
    </row>
    <row r="671" spans="1:60" outlineLevel="1" x14ac:dyDescent="0.2">
      <c r="A671" s="160"/>
      <c r="B671" s="161"/>
      <c r="C671" s="249"/>
      <c r="D671" s="250"/>
      <c r="E671" s="250"/>
      <c r="F671" s="250"/>
      <c r="G671" s="250"/>
      <c r="H671" s="163"/>
      <c r="I671" s="163"/>
      <c r="J671" s="163"/>
      <c r="K671" s="163"/>
      <c r="L671" s="163"/>
      <c r="M671" s="163"/>
      <c r="N671" s="163"/>
      <c r="O671" s="163"/>
      <c r="P671" s="163"/>
      <c r="Q671" s="163"/>
      <c r="R671" s="163"/>
      <c r="S671" s="163"/>
      <c r="T671" s="163"/>
      <c r="U671" s="163"/>
      <c r="V671" s="163"/>
      <c r="W671" s="163"/>
      <c r="X671" s="163"/>
      <c r="Y671" s="153"/>
      <c r="Z671" s="153"/>
      <c r="AA671" s="153"/>
      <c r="AB671" s="153"/>
      <c r="AC671" s="153"/>
      <c r="AD671" s="153"/>
      <c r="AE671" s="153"/>
      <c r="AF671" s="153"/>
      <c r="AG671" s="153" t="s">
        <v>116</v>
      </c>
      <c r="AH671" s="153"/>
      <c r="AI671" s="153"/>
      <c r="AJ671" s="153"/>
      <c r="AK671" s="153"/>
      <c r="AL671" s="153"/>
      <c r="AM671" s="153"/>
      <c r="AN671" s="153"/>
      <c r="AO671" s="153"/>
      <c r="AP671" s="153"/>
      <c r="AQ671" s="153"/>
      <c r="AR671" s="153"/>
      <c r="AS671" s="153"/>
      <c r="AT671" s="153"/>
      <c r="AU671" s="153"/>
      <c r="AV671" s="153"/>
      <c r="AW671" s="153"/>
      <c r="AX671" s="153"/>
      <c r="AY671" s="153"/>
      <c r="AZ671" s="153"/>
      <c r="BA671" s="153"/>
      <c r="BB671" s="153"/>
      <c r="BC671" s="153"/>
      <c r="BD671" s="153"/>
      <c r="BE671" s="153"/>
      <c r="BF671" s="153"/>
      <c r="BG671" s="153"/>
      <c r="BH671" s="153"/>
    </row>
    <row r="672" spans="1:60" outlineLevel="1" x14ac:dyDescent="0.2">
      <c r="A672" s="175">
        <v>252</v>
      </c>
      <c r="B672" s="176" t="s">
        <v>315</v>
      </c>
      <c r="C672" s="186" t="s">
        <v>316</v>
      </c>
      <c r="D672" s="177" t="s">
        <v>317</v>
      </c>
      <c r="E672" s="178">
        <v>164</v>
      </c>
      <c r="F672" s="179"/>
      <c r="G672" s="180">
        <f>ROUND(E672*F672,2)</f>
        <v>0</v>
      </c>
      <c r="H672" s="179"/>
      <c r="I672" s="180">
        <f>ROUND(E672*H672,2)</f>
        <v>0</v>
      </c>
      <c r="J672" s="179"/>
      <c r="K672" s="180">
        <f>ROUND(E672*J672,2)</f>
        <v>0</v>
      </c>
      <c r="L672" s="180">
        <v>21</v>
      </c>
      <c r="M672" s="180">
        <f>G672*(1+L672/100)</f>
        <v>0</v>
      </c>
      <c r="N672" s="180">
        <v>1.06E-3</v>
      </c>
      <c r="O672" s="180">
        <f>ROUND(E672*N672,2)</f>
        <v>0.17</v>
      </c>
      <c r="P672" s="180">
        <v>0</v>
      </c>
      <c r="Q672" s="180">
        <f>ROUND(E672*P672,2)</f>
        <v>0</v>
      </c>
      <c r="R672" s="180"/>
      <c r="S672" s="180" t="s">
        <v>195</v>
      </c>
      <c r="T672" s="181" t="s">
        <v>111</v>
      </c>
      <c r="U672" s="163">
        <v>0.42918000000000001</v>
      </c>
      <c r="V672" s="163">
        <f>ROUND(E672*U672,2)</f>
        <v>70.39</v>
      </c>
      <c r="W672" s="163"/>
      <c r="X672" s="163" t="s">
        <v>318</v>
      </c>
      <c r="Y672" s="153"/>
      <c r="Z672" s="153"/>
      <c r="AA672" s="153"/>
      <c r="AB672" s="153"/>
      <c r="AC672" s="153"/>
      <c r="AD672" s="153"/>
      <c r="AE672" s="153"/>
      <c r="AF672" s="153"/>
      <c r="AG672" s="153" t="s">
        <v>319</v>
      </c>
      <c r="AH672" s="153"/>
      <c r="AI672" s="153"/>
      <c r="AJ672" s="153"/>
      <c r="AK672" s="153"/>
      <c r="AL672" s="153"/>
      <c r="AM672" s="153"/>
      <c r="AN672" s="153"/>
      <c r="AO672" s="153"/>
      <c r="AP672" s="153"/>
      <c r="AQ672" s="153"/>
      <c r="AR672" s="153"/>
      <c r="AS672" s="153"/>
      <c r="AT672" s="153"/>
      <c r="AU672" s="153"/>
      <c r="AV672" s="153"/>
      <c r="AW672" s="153"/>
      <c r="AX672" s="153"/>
      <c r="AY672" s="153"/>
      <c r="AZ672" s="153"/>
      <c r="BA672" s="153"/>
      <c r="BB672" s="153"/>
      <c r="BC672" s="153"/>
      <c r="BD672" s="153"/>
      <c r="BE672" s="153"/>
      <c r="BF672" s="153"/>
      <c r="BG672" s="153"/>
      <c r="BH672" s="153"/>
    </row>
    <row r="673" spans="1:60" outlineLevel="1" x14ac:dyDescent="0.2">
      <c r="A673" s="160"/>
      <c r="B673" s="161"/>
      <c r="C673" s="249"/>
      <c r="D673" s="250"/>
      <c r="E673" s="250"/>
      <c r="F673" s="250"/>
      <c r="G673" s="250"/>
      <c r="H673" s="163"/>
      <c r="I673" s="163"/>
      <c r="J673" s="163"/>
      <c r="K673" s="163"/>
      <c r="L673" s="163"/>
      <c r="M673" s="163"/>
      <c r="N673" s="163"/>
      <c r="O673" s="163"/>
      <c r="P673" s="163"/>
      <c r="Q673" s="163"/>
      <c r="R673" s="163"/>
      <c r="S673" s="163"/>
      <c r="T673" s="163"/>
      <c r="U673" s="163"/>
      <c r="V673" s="163"/>
      <c r="W673" s="163"/>
      <c r="X673" s="163"/>
      <c r="Y673" s="153"/>
      <c r="Z673" s="153"/>
      <c r="AA673" s="153"/>
      <c r="AB673" s="153"/>
      <c r="AC673" s="153"/>
      <c r="AD673" s="153"/>
      <c r="AE673" s="153"/>
      <c r="AF673" s="153"/>
      <c r="AG673" s="153" t="s">
        <v>116</v>
      </c>
      <c r="AH673" s="153"/>
      <c r="AI673" s="153"/>
      <c r="AJ673" s="153"/>
      <c r="AK673" s="153"/>
      <c r="AL673" s="153"/>
      <c r="AM673" s="153"/>
      <c r="AN673" s="153"/>
      <c r="AO673" s="153"/>
      <c r="AP673" s="153"/>
      <c r="AQ673" s="153"/>
      <c r="AR673" s="153"/>
      <c r="AS673" s="153"/>
      <c r="AT673" s="153"/>
      <c r="AU673" s="153"/>
      <c r="AV673" s="153"/>
      <c r="AW673" s="153"/>
      <c r="AX673" s="153"/>
      <c r="AY673" s="153"/>
      <c r="AZ673" s="153"/>
      <c r="BA673" s="153"/>
      <c r="BB673" s="153"/>
      <c r="BC673" s="153"/>
      <c r="BD673" s="153"/>
      <c r="BE673" s="153"/>
      <c r="BF673" s="153"/>
      <c r="BG673" s="153"/>
      <c r="BH673" s="153"/>
    </row>
    <row r="674" spans="1:60" outlineLevel="1" x14ac:dyDescent="0.2">
      <c r="A674" s="160">
        <v>253</v>
      </c>
      <c r="B674" s="161" t="s">
        <v>325</v>
      </c>
      <c r="C674" s="187" t="s">
        <v>326</v>
      </c>
      <c r="D674" s="162" t="s">
        <v>0</v>
      </c>
      <c r="E674" s="183"/>
      <c r="F674" s="164"/>
      <c r="G674" s="163">
        <f>ROUND(E674*F674,2)</f>
        <v>0</v>
      </c>
      <c r="H674" s="164"/>
      <c r="I674" s="163">
        <f>ROUND(E674*H674,2)</f>
        <v>0</v>
      </c>
      <c r="J674" s="164"/>
      <c r="K674" s="163">
        <f>ROUND(E674*J674,2)</f>
        <v>0</v>
      </c>
      <c r="L674" s="163">
        <v>21</v>
      </c>
      <c r="M674" s="163">
        <f>G674*(1+L674/100)</f>
        <v>0</v>
      </c>
      <c r="N674" s="163">
        <v>0</v>
      </c>
      <c r="O674" s="163">
        <f>ROUND(E674*N674,2)</f>
        <v>0</v>
      </c>
      <c r="P674" s="163">
        <v>0</v>
      </c>
      <c r="Q674" s="163">
        <f>ROUND(E674*P674,2)</f>
        <v>0</v>
      </c>
      <c r="R674" s="163" t="s">
        <v>169</v>
      </c>
      <c r="S674" s="163" t="s">
        <v>111</v>
      </c>
      <c r="T674" s="163" t="s">
        <v>111</v>
      </c>
      <c r="U674" s="163">
        <v>0</v>
      </c>
      <c r="V674" s="163">
        <f>ROUND(E674*U674,2)</f>
        <v>0</v>
      </c>
      <c r="W674" s="163"/>
      <c r="X674" s="163" t="s">
        <v>327</v>
      </c>
      <c r="Y674" s="153"/>
      <c r="Z674" s="153"/>
      <c r="AA674" s="153"/>
      <c r="AB674" s="153"/>
      <c r="AC674" s="153"/>
      <c r="AD674" s="153"/>
      <c r="AE674" s="153"/>
      <c r="AF674" s="153"/>
      <c r="AG674" s="153" t="s">
        <v>328</v>
      </c>
      <c r="AH674" s="153"/>
      <c r="AI674" s="153"/>
      <c r="AJ674" s="153"/>
      <c r="AK674" s="153"/>
      <c r="AL674" s="153"/>
      <c r="AM674" s="153"/>
      <c r="AN674" s="153"/>
      <c r="AO674" s="153"/>
      <c r="AP674" s="153"/>
      <c r="AQ674" s="153"/>
      <c r="AR674" s="153"/>
      <c r="AS674" s="153"/>
      <c r="AT674" s="153"/>
      <c r="AU674" s="153"/>
      <c r="AV674" s="153"/>
      <c r="AW674" s="153"/>
      <c r="AX674" s="153"/>
      <c r="AY674" s="153"/>
      <c r="AZ674" s="153"/>
      <c r="BA674" s="153"/>
      <c r="BB674" s="153"/>
      <c r="BC674" s="153"/>
      <c r="BD674" s="153"/>
      <c r="BE674" s="153"/>
      <c r="BF674" s="153"/>
      <c r="BG674" s="153"/>
      <c r="BH674" s="153"/>
    </row>
    <row r="675" spans="1:60" outlineLevel="1" x14ac:dyDescent="0.2">
      <c r="A675" s="160"/>
      <c r="B675" s="161"/>
      <c r="C675" s="251" t="s">
        <v>329</v>
      </c>
      <c r="D675" s="252"/>
      <c r="E675" s="252"/>
      <c r="F675" s="252"/>
      <c r="G675" s="252"/>
      <c r="H675" s="163"/>
      <c r="I675" s="163"/>
      <c r="J675" s="163"/>
      <c r="K675" s="163"/>
      <c r="L675" s="163"/>
      <c r="M675" s="163"/>
      <c r="N675" s="163"/>
      <c r="O675" s="163"/>
      <c r="P675" s="163"/>
      <c r="Q675" s="163"/>
      <c r="R675" s="163"/>
      <c r="S675" s="163"/>
      <c r="T675" s="163"/>
      <c r="U675" s="163"/>
      <c r="V675" s="163"/>
      <c r="W675" s="163"/>
      <c r="X675" s="163"/>
      <c r="Y675" s="153"/>
      <c r="Z675" s="153"/>
      <c r="AA675" s="153"/>
      <c r="AB675" s="153"/>
      <c r="AC675" s="153"/>
      <c r="AD675" s="153"/>
      <c r="AE675" s="153"/>
      <c r="AF675" s="153"/>
      <c r="AG675" s="153" t="s">
        <v>115</v>
      </c>
      <c r="AH675" s="153"/>
      <c r="AI675" s="153"/>
      <c r="AJ675" s="153"/>
      <c r="AK675" s="153"/>
      <c r="AL675" s="153"/>
      <c r="AM675" s="153"/>
      <c r="AN675" s="153"/>
      <c r="AO675" s="153"/>
      <c r="AP675" s="153"/>
      <c r="AQ675" s="153"/>
      <c r="AR675" s="153"/>
      <c r="AS675" s="153"/>
      <c r="AT675" s="153"/>
      <c r="AU675" s="153"/>
      <c r="AV675" s="153"/>
      <c r="AW675" s="153"/>
      <c r="AX675" s="153"/>
      <c r="AY675" s="153"/>
      <c r="AZ675" s="153"/>
      <c r="BA675" s="153"/>
      <c r="BB675" s="153"/>
      <c r="BC675" s="153"/>
      <c r="BD675" s="153"/>
      <c r="BE675" s="153"/>
      <c r="BF675" s="153"/>
      <c r="BG675" s="153"/>
      <c r="BH675" s="153"/>
    </row>
    <row r="676" spans="1:60" outlineLevel="1" x14ac:dyDescent="0.2">
      <c r="A676" s="160"/>
      <c r="B676" s="161"/>
      <c r="C676" s="253"/>
      <c r="D676" s="254"/>
      <c r="E676" s="254"/>
      <c r="F676" s="254"/>
      <c r="G676" s="254"/>
      <c r="H676" s="163"/>
      <c r="I676" s="163"/>
      <c r="J676" s="163"/>
      <c r="K676" s="163"/>
      <c r="L676" s="163"/>
      <c r="M676" s="163"/>
      <c r="N676" s="163"/>
      <c r="O676" s="163"/>
      <c r="P676" s="163"/>
      <c r="Q676" s="163"/>
      <c r="R676" s="163"/>
      <c r="S676" s="163"/>
      <c r="T676" s="163"/>
      <c r="U676" s="163"/>
      <c r="V676" s="163"/>
      <c r="W676" s="163"/>
      <c r="X676" s="163"/>
      <c r="Y676" s="153"/>
      <c r="Z676" s="153"/>
      <c r="AA676" s="153"/>
      <c r="AB676" s="153"/>
      <c r="AC676" s="153"/>
      <c r="AD676" s="153"/>
      <c r="AE676" s="153"/>
      <c r="AF676" s="153"/>
      <c r="AG676" s="153" t="s">
        <v>116</v>
      </c>
      <c r="AH676" s="153"/>
      <c r="AI676" s="153"/>
      <c r="AJ676" s="153"/>
      <c r="AK676" s="153"/>
      <c r="AL676" s="153"/>
      <c r="AM676" s="153"/>
      <c r="AN676" s="153"/>
      <c r="AO676" s="153"/>
      <c r="AP676" s="153"/>
      <c r="AQ676" s="153"/>
      <c r="AR676" s="153"/>
      <c r="AS676" s="153"/>
      <c r="AT676" s="153"/>
      <c r="AU676" s="153"/>
      <c r="AV676" s="153"/>
      <c r="AW676" s="153"/>
      <c r="AX676" s="153"/>
      <c r="AY676" s="153"/>
      <c r="AZ676" s="153"/>
      <c r="BA676" s="153"/>
      <c r="BB676" s="153"/>
      <c r="BC676" s="153"/>
      <c r="BD676" s="153"/>
      <c r="BE676" s="153"/>
      <c r="BF676" s="153"/>
      <c r="BG676" s="153"/>
      <c r="BH676" s="153"/>
    </row>
    <row r="677" spans="1:60" x14ac:dyDescent="0.2">
      <c r="A677" s="169" t="s">
        <v>105</v>
      </c>
      <c r="B677" s="170" t="s">
        <v>75</v>
      </c>
      <c r="C677" s="185" t="s">
        <v>76</v>
      </c>
      <c r="D677" s="171"/>
      <c r="E677" s="172"/>
      <c r="F677" s="173"/>
      <c r="G677" s="173">
        <f>SUMIF(AG678:AG830,"&lt;&gt;NOR",G678:G830)</f>
        <v>0</v>
      </c>
      <c r="H677" s="173"/>
      <c r="I677" s="173">
        <f>SUM(I678:I830)</f>
        <v>0</v>
      </c>
      <c r="J677" s="173"/>
      <c r="K677" s="173">
        <f>SUM(K678:K830)</f>
        <v>0</v>
      </c>
      <c r="L677" s="173"/>
      <c r="M677" s="173">
        <f>SUM(M678:M830)</f>
        <v>0</v>
      </c>
      <c r="N677" s="173"/>
      <c r="O677" s="173">
        <f>SUM(O678:O830)</f>
        <v>7.2299999999999986</v>
      </c>
      <c r="P677" s="173"/>
      <c r="Q677" s="173">
        <f>SUM(Q678:Q830)</f>
        <v>0.13</v>
      </c>
      <c r="R677" s="173"/>
      <c r="S677" s="173"/>
      <c r="T677" s="174"/>
      <c r="U677" s="168"/>
      <c r="V677" s="168">
        <f>SUM(V678:V830)</f>
        <v>1122.95</v>
      </c>
      <c r="W677" s="168"/>
      <c r="X677" s="168"/>
      <c r="AG677" t="s">
        <v>106</v>
      </c>
    </row>
    <row r="678" spans="1:60" outlineLevel="1" x14ac:dyDescent="0.2">
      <c r="A678" s="175">
        <v>254</v>
      </c>
      <c r="B678" s="176" t="s">
        <v>620</v>
      </c>
      <c r="C678" s="186" t="s">
        <v>621</v>
      </c>
      <c r="D678" s="177" t="s">
        <v>162</v>
      </c>
      <c r="E678" s="178">
        <v>10.5</v>
      </c>
      <c r="F678" s="179"/>
      <c r="G678" s="180">
        <f>ROUND(E678*F678,2)</f>
        <v>0</v>
      </c>
      <c r="H678" s="179"/>
      <c r="I678" s="180">
        <f>ROUND(E678*H678,2)</f>
        <v>0</v>
      </c>
      <c r="J678" s="179"/>
      <c r="K678" s="180">
        <f>ROUND(E678*J678,2)</f>
        <v>0</v>
      </c>
      <c r="L678" s="180">
        <v>21</v>
      </c>
      <c r="M678" s="180">
        <f>G678*(1+L678/100)</f>
        <v>0</v>
      </c>
      <c r="N678" s="180">
        <v>0</v>
      </c>
      <c r="O678" s="180">
        <f>ROUND(E678*N678,2)</f>
        <v>0</v>
      </c>
      <c r="P678" s="180">
        <v>1.256E-2</v>
      </c>
      <c r="Q678" s="180">
        <f>ROUND(E678*P678,2)</f>
        <v>0.13</v>
      </c>
      <c r="R678" s="180" t="s">
        <v>163</v>
      </c>
      <c r="S678" s="180" t="s">
        <v>111</v>
      </c>
      <c r="T678" s="181" t="s">
        <v>111</v>
      </c>
      <c r="U678" s="163">
        <v>2.7</v>
      </c>
      <c r="V678" s="163">
        <f>ROUND(E678*U678,2)</f>
        <v>28.35</v>
      </c>
      <c r="W678" s="163"/>
      <c r="X678" s="163" t="s">
        <v>112</v>
      </c>
      <c r="Y678" s="153"/>
      <c r="Z678" s="153"/>
      <c r="AA678" s="153"/>
      <c r="AB678" s="153"/>
      <c r="AC678" s="153"/>
      <c r="AD678" s="153"/>
      <c r="AE678" s="153"/>
      <c r="AF678" s="153"/>
      <c r="AG678" s="153" t="s">
        <v>113</v>
      </c>
      <c r="AH678" s="153"/>
      <c r="AI678" s="153"/>
      <c r="AJ678" s="153"/>
      <c r="AK678" s="153"/>
      <c r="AL678" s="153"/>
      <c r="AM678" s="153"/>
      <c r="AN678" s="153"/>
      <c r="AO678" s="153"/>
      <c r="AP678" s="153"/>
      <c r="AQ678" s="153"/>
      <c r="AR678" s="153"/>
      <c r="AS678" s="153"/>
      <c r="AT678" s="153"/>
      <c r="AU678" s="153"/>
      <c r="AV678" s="153"/>
      <c r="AW678" s="153"/>
      <c r="AX678" s="153"/>
      <c r="AY678" s="153"/>
      <c r="AZ678" s="153"/>
      <c r="BA678" s="153"/>
      <c r="BB678" s="153"/>
      <c r="BC678" s="153"/>
      <c r="BD678" s="153"/>
      <c r="BE678" s="153"/>
      <c r="BF678" s="153"/>
      <c r="BG678" s="153"/>
      <c r="BH678" s="153"/>
    </row>
    <row r="679" spans="1:60" outlineLevel="1" x14ac:dyDescent="0.2">
      <c r="A679" s="160"/>
      <c r="B679" s="161"/>
      <c r="C679" s="249"/>
      <c r="D679" s="250"/>
      <c r="E679" s="250"/>
      <c r="F679" s="250"/>
      <c r="G679" s="250"/>
      <c r="H679" s="163"/>
      <c r="I679" s="163"/>
      <c r="J679" s="163"/>
      <c r="K679" s="163"/>
      <c r="L679" s="163"/>
      <c r="M679" s="163"/>
      <c r="N679" s="163"/>
      <c r="O679" s="163"/>
      <c r="P679" s="163"/>
      <c r="Q679" s="163"/>
      <c r="R679" s="163"/>
      <c r="S679" s="163"/>
      <c r="T679" s="163"/>
      <c r="U679" s="163"/>
      <c r="V679" s="163"/>
      <c r="W679" s="163"/>
      <c r="X679" s="163"/>
      <c r="Y679" s="153"/>
      <c r="Z679" s="153"/>
      <c r="AA679" s="153"/>
      <c r="AB679" s="153"/>
      <c r="AC679" s="153"/>
      <c r="AD679" s="153"/>
      <c r="AE679" s="153"/>
      <c r="AF679" s="153"/>
      <c r="AG679" s="153" t="s">
        <v>116</v>
      </c>
      <c r="AH679" s="153"/>
      <c r="AI679" s="153"/>
      <c r="AJ679" s="153"/>
      <c r="AK679" s="153"/>
      <c r="AL679" s="153"/>
      <c r="AM679" s="153"/>
      <c r="AN679" s="153"/>
      <c r="AO679" s="153"/>
      <c r="AP679" s="153"/>
      <c r="AQ679" s="153"/>
      <c r="AR679" s="153"/>
      <c r="AS679" s="153"/>
      <c r="AT679" s="153"/>
      <c r="AU679" s="153"/>
      <c r="AV679" s="153"/>
      <c r="AW679" s="153"/>
      <c r="AX679" s="153"/>
      <c r="AY679" s="153"/>
      <c r="AZ679" s="153"/>
      <c r="BA679" s="153"/>
      <c r="BB679" s="153"/>
      <c r="BC679" s="153"/>
      <c r="BD679" s="153"/>
      <c r="BE679" s="153"/>
      <c r="BF679" s="153"/>
      <c r="BG679" s="153"/>
      <c r="BH679" s="153"/>
    </row>
    <row r="680" spans="1:60" ht="22.5" outlineLevel="1" x14ac:dyDescent="0.2">
      <c r="A680" s="175">
        <v>255</v>
      </c>
      <c r="B680" s="176" t="s">
        <v>622</v>
      </c>
      <c r="C680" s="186" t="s">
        <v>623</v>
      </c>
      <c r="D680" s="177" t="s">
        <v>162</v>
      </c>
      <c r="E680" s="178">
        <v>10.5</v>
      </c>
      <c r="F680" s="179"/>
      <c r="G680" s="180">
        <f>ROUND(E680*F680,2)</f>
        <v>0</v>
      </c>
      <c r="H680" s="179"/>
      <c r="I680" s="180">
        <f>ROUND(E680*H680,2)</f>
        <v>0</v>
      </c>
      <c r="J680" s="179"/>
      <c r="K680" s="180">
        <f>ROUND(E680*J680,2)</f>
        <v>0</v>
      </c>
      <c r="L680" s="180">
        <v>21</v>
      </c>
      <c r="M680" s="180">
        <f>G680*(1+L680/100)</f>
        <v>0</v>
      </c>
      <c r="N680" s="180">
        <v>2.2499999999999998E-3</v>
      </c>
      <c r="O680" s="180">
        <f>ROUND(E680*N680,2)</f>
        <v>0.02</v>
      </c>
      <c r="P680" s="180">
        <v>0</v>
      </c>
      <c r="Q680" s="180">
        <f>ROUND(E680*P680,2)</f>
        <v>0</v>
      </c>
      <c r="R680" s="180" t="s">
        <v>163</v>
      </c>
      <c r="S680" s="180" t="s">
        <v>111</v>
      </c>
      <c r="T680" s="181" t="s">
        <v>111</v>
      </c>
      <c r="U680" s="163">
        <v>1.7889999999999999</v>
      </c>
      <c r="V680" s="163">
        <f>ROUND(E680*U680,2)</f>
        <v>18.78</v>
      </c>
      <c r="W680" s="163"/>
      <c r="X680" s="163" t="s">
        <v>112</v>
      </c>
      <c r="Y680" s="153"/>
      <c r="Z680" s="153"/>
      <c r="AA680" s="153"/>
      <c r="AB680" s="153"/>
      <c r="AC680" s="153"/>
      <c r="AD680" s="153"/>
      <c r="AE680" s="153"/>
      <c r="AF680" s="153"/>
      <c r="AG680" s="153" t="s">
        <v>113</v>
      </c>
      <c r="AH680" s="153"/>
      <c r="AI680" s="153"/>
      <c r="AJ680" s="153"/>
      <c r="AK680" s="153"/>
      <c r="AL680" s="153"/>
      <c r="AM680" s="153"/>
      <c r="AN680" s="153"/>
      <c r="AO680" s="153"/>
      <c r="AP680" s="153"/>
      <c r="AQ680" s="153"/>
      <c r="AR680" s="153"/>
      <c r="AS680" s="153"/>
      <c r="AT680" s="153"/>
      <c r="AU680" s="153"/>
      <c r="AV680" s="153"/>
      <c r="AW680" s="153"/>
      <c r="AX680" s="153"/>
      <c r="AY680" s="153"/>
      <c r="AZ680" s="153"/>
      <c r="BA680" s="153"/>
      <c r="BB680" s="153"/>
      <c r="BC680" s="153"/>
      <c r="BD680" s="153"/>
      <c r="BE680" s="153"/>
      <c r="BF680" s="153"/>
      <c r="BG680" s="153"/>
      <c r="BH680" s="153"/>
    </row>
    <row r="681" spans="1:60" outlineLevel="1" x14ac:dyDescent="0.2">
      <c r="A681" s="160"/>
      <c r="B681" s="161"/>
      <c r="C681" s="249"/>
      <c r="D681" s="250"/>
      <c r="E681" s="250"/>
      <c r="F681" s="250"/>
      <c r="G681" s="250"/>
      <c r="H681" s="163"/>
      <c r="I681" s="163"/>
      <c r="J681" s="163"/>
      <c r="K681" s="163"/>
      <c r="L681" s="163"/>
      <c r="M681" s="163"/>
      <c r="N681" s="163"/>
      <c r="O681" s="163"/>
      <c r="P681" s="163"/>
      <c r="Q681" s="163"/>
      <c r="R681" s="163"/>
      <c r="S681" s="163"/>
      <c r="T681" s="163"/>
      <c r="U681" s="163"/>
      <c r="V681" s="163"/>
      <c r="W681" s="163"/>
      <c r="X681" s="163"/>
      <c r="Y681" s="153"/>
      <c r="Z681" s="153"/>
      <c r="AA681" s="153"/>
      <c r="AB681" s="153"/>
      <c r="AC681" s="153"/>
      <c r="AD681" s="153"/>
      <c r="AE681" s="153"/>
      <c r="AF681" s="153"/>
      <c r="AG681" s="153" t="s">
        <v>116</v>
      </c>
      <c r="AH681" s="153"/>
      <c r="AI681" s="153"/>
      <c r="AJ681" s="153"/>
      <c r="AK681" s="153"/>
      <c r="AL681" s="153"/>
      <c r="AM681" s="153"/>
      <c r="AN681" s="153"/>
      <c r="AO681" s="153"/>
      <c r="AP681" s="153"/>
      <c r="AQ681" s="153"/>
      <c r="AR681" s="153"/>
      <c r="AS681" s="153"/>
      <c r="AT681" s="153"/>
      <c r="AU681" s="153"/>
      <c r="AV681" s="153"/>
      <c r="AW681" s="153"/>
      <c r="AX681" s="153"/>
      <c r="AY681" s="153"/>
      <c r="AZ681" s="153"/>
      <c r="BA681" s="153"/>
      <c r="BB681" s="153"/>
      <c r="BC681" s="153"/>
      <c r="BD681" s="153"/>
      <c r="BE681" s="153"/>
      <c r="BF681" s="153"/>
      <c r="BG681" s="153"/>
      <c r="BH681" s="153"/>
    </row>
    <row r="682" spans="1:60" outlineLevel="1" x14ac:dyDescent="0.2">
      <c r="A682" s="175">
        <v>256</v>
      </c>
      <c r="B682" s="176" t="s">
        <v>433</v>
      </c>
      <c r="C682" s="186" t="s">
        <v>434</v>
      </c>
      <c r="D682" s="177" t="s">
        <v>168</v>
      </c>
      <c r="E682" s="178">
        <v>123</v>
      </c>
      <c r="F682" s="179"/>
      <c r="G682" s="180">
        <f>ROUND(E682*F682,2)</f>
        <v>0</v>
      </c>
      <c r="H682" s="179"/>
      <c r="I682" s="180">
        <f>ROUND(E682*H682,2)</f>
        <v>0</v>
      </c>
      <c r="J682" s="179"/>
      <c r="K682" s="180">
        <f>ROUND(E682*J682,2)</f>
        <v>0</v>
      </c>
      <c r="L682" s="180">
        <v>21</v>
      </c>
      <c r="M682" s="180">
        <f>G682*(1+L682/100)</f>
        <v>0</v>
      </c>
      <c r="N682" s="180">
        <v>0</v>
      </c>
      <c r="O682" s="180">
        <f>ROUND(E682*N682,2)</f>
        <v>0</v>
      </c>
      <c r="P682" s="180">
        <v>0</v>
      </c>
      <c r="Q682" s="180">
        <f>ROUND(E682*P682,2)</f>
        <v>0</v>
      </c>
      <c r="R682" s="180" t="s">
        <v>169</v>
      </c>
      <c r="S682" s="180" t="s">
        <v>111</v>
      </c>
      <c r="T682" s="181" t="s">
        <v>111</v>
      </c>
      <c r="U682" s="163">
        <v>0.42499999999999999</v>
      </c>
      <c r="V682" s="163">
        <f>ROUND(E682*U682,2)</f>
        <v>52.28</v>
      </c>
      <c r="W682" s="163"/>
      <c r="X682" s="163" t="s">
        <v>112</v>
      </c>
      <c r="Y682" s="153"/>
      <c r="Z682" s="153"/>
      <c r="AA682" s="153"/>
      <c r="AB682" s="153"/>
      <c r="AC682" s="153"/>
      <c r="AD682" s="153"/>
      <c r="AE682" s="153"/>
      <c r="AF682" s="153"/>
      <c r="AG682" s="153" t="s">
        <v>113</v>
      </c>
      <c r="AH682" s="153"/>
      <c r="AI682" s="153"/>
      <c r="AJ682" s="153"/>
      <c r="AK682" s="153"/>
      <c r="AL682" s="153"/>
      <c r="AM682" s="153"/>
      <c r="AN682" s="153"/>
      <c r="AO682" s="153"/>
      <c r="AP682" s="153"/>
      <c r="AQ682" s="153"/>
      <c r="AR682" s="153"/>
      <c r="AS682" s="153"/>
      <c r="AT682" s="153"/>
      <c r="AU682" s="153"/>
      <c r="AV682" s="153"/>
      <c r="AW682" s="153"/>
      <c r="AX682" s="153"/>
      <c r="AY682" s="153"/>
      <c r="AZ682" s="153"/>
      <c r="BA682" s="153"/>
      <c r="BB682" s="153"/>
      <c r="BC682" s="153"/>
      <c r="BD682" s="153"/>
      <c r="BE682" s="153"/>
      <c r="BF682" s="153"/>
      <c r="BG682" s="153"/>
      <c r="BH682" s="153"/>
    </row>
    <row r="683" spans="1:60" outlineLevel="1" x14ac:dyDescent="0.2">
      <c r="A683" s="160"/>
      <c r="B683" s="161"/>
      <c r="C683" s="249"/>
      <c r="D683" s="250"/>
      <c r="E683" s="250"/>
      <c r="F683" s="250"/>
      <c r="G683" s="250"/>
      <c r="H683" s="163"/>
      <c r="I683" s="163"/>
      <c r="J683" s="163"/>
      <c r="K683" s="163"/>
      <c r="L683" s="163"/>
      <c r="M683" s="163"/>
      <c r="N683" s="163"/>
      <c r="O683" s="163"/>
      <c r="P683" s="163"/>
      <c r="Q683" s="163"/>
      <c r="R683" s="163"/>
      <c r="S683" s="163"/>
      <c r="T683" s="163"/>
      <c r="U683" s="163"/>
      <c r="V683" s="163"/>
      <c r="W683" s="163"/>
      <c r="X683" s="163"/>
      <c r="Y683" s="153"/>
      <c r="Z683" s="153"/>
      <c r="AA683" s="153"/>
      <c r="AB683" s="153"/>
      <c r="AC683" s="153"/>
      <c r="AD683" s="153"/>
      <c r="AE683" s="153"/>
      <c r="AF683" s="153"/>
      <c r="AG683" s="153" t="s">
        <v>116</v>
      </c>
      <c r="AH683" s="153"/>
      <c r="AI683" s="153"/>
      <c r="AJ683" s="153"/>
      <c r="AK683" s="153"/>
      <c r="AL683" s="153"/>
      <c r="AM683" s="153"/>
      <c r="AN683" s="153"/>
      <c r="AO683" s="153"/>
      <c r="AP683" s="153"/>
      <c r="AQ683" s="153"/>
      <c r="AR683" s="153"/>
      <c r="AS683" s="153"/>
      <c r="AT683" s="153"/>
      <c r="AU683" s="153"/>
      <c r="AV683" s="153"/>
      <c r="AW683" s="153"/>
      <c r="AX683" s="153"/>
      <c r="AY683" s="153"/>
      <c r="AZ683" s="153"/>
      <c r="BA683" s="153"/>
      <c r="BB683" s="153"/>
      <c r="BC683" s="153"/>
      <c r="BD683" s="153"/>
      <c r="BE683" s="153"/>
      <c r="BF683" s="153"/>
      <c r="BG683" s="153"/>
      <c r="BH683" s="153"/>
    </row>
    <row r="684" spans="1:60" outlineLevel="1" x14ac:dyDescent="0.2">
      <c r="A684" s="175">
        <v>257</v>
      </c>
      <c r="B684" s="176" t="s">
        <v>660</v>
      </c>
      <c r="C684" s="186" t="s">
        <v>661</v>
      </c>
      <c r="D684" s="177" t="s">
        <v>168</v>
      </c>
      <c r="E684" s="178">
        <v>1</v>
      </c>
      <c r="F684" s="179"/>
      <c r="G684" s="180">
        <f>ROUND(E684*F684,2)</f>
        <v>0</v>
      </c>
      <c r="H684" s="179"/>
      <c r="I684" s="180">
        <f>ROUND(E684*H684,2)</f>
        <v>0</v>
      </c>
      <c r="J684" s="179"/>
      <c r="K684" s="180">
        <f>ROUND(E684*J684,2)</f>
        <v>0</v>
      </c>
      <c r="L684" s="180">
        <v>21</v>
      </c>
      <c r="M684" s="180">
        <f>G684*(1+L684/100)</f>
        <v>0</v>
      </c>
      <c r="N684" s="180">
        <v>1.3600000000000001E-3</v>
      </c>
      <c r="O684" s="180">
        <f>ROUND(E684*N684,2)</f>
        <v>0</v>
      </c>
      <c r="P684" s="180">
        <v>0</v>
      </c>
      <c r="Q684" s="180">
        <f>ROUND(E684*P684,2)</f>
        <v>0</v>
      </c>
      <c r="R684" s="180" t="s">
        <v>169</v>
      </c>
      <c r="S684" s="180" t="s">
        <v>111</v>
      </c>
      <c r="T684" s="181" t="s">
        <v>111</v>
      </c>
      <c r="U684" s="163">
        <v>0.27200000000000002</v>
      </c>
      <c r="V684" s="163">
        <f>ROUND(E684*U684,2)</f>
        <v>0.27</v>
      </c>
      <c r="W684" s="163"/>
      <c r="X684" s="163" t="s">
        <v>112</v>
      </c>
      <c r="Y684" s="153"/>
      <c r="Z684" s="153"/>
      <c r="AA684" s="153"/>
      <c r="AB684" s="153"/>
      <c r="AC684" s="153"/>
      <c r="AD684" s="153"/>
      <c r="AE684" s="153"/>
      <c r="AF684" s="153"/>
      <c r="AG684" s="153" t="s">
        <v>113</v>
      </c>
      <c r="AH684" s="153"/>
      <c r="AI684" s="153"/>
      <c r="AJ684" s="153"/>
      <c r="AK684" s="153"/>
      <c r="AL684" s="153"/>
      <c r="AM684" s="153"/>
      <c r="AN684" s="153"/>
      <c r="AO684" s="153"/>
      <c r="AP684" s="153"/>
      <c r="AQ684" s="153"/>
      <c r="AR684" s="153"/>
      <c r="AS684" s="153"/>
      <c r="AT684" s="153"/>
      <c r="AU684" s="153"/>
      <c r="AV684" s="153"/>
      <c r="AW684" s="153"/>
      <c r="AX684" s="153"/>
      <c r="AY684" s="153"/>
      <c r="AZ684" s="153"/>
      <c r="BA684" s="153"/>
      <c r="BB684" s="153"/>
      <c r="BC684" s="153"/>
      <c r="BD684" s="153"/>
      <c r="BE684" s="153"/>
      <c r="BF684" s="153"/>
      <c r="BG684" s="153"/>
      <c r="BH684" s="153"/>
    </row>
    <row r="685" spans="1:60" outlineLevel="1" x14ac:dyDescent="0.2">
      <c r="A685" s="160"/>
      <c r="B685" s="161"/>
      <c r="C685" s="255" t="s">
        <v>662</v>
      </c>
      <c r="D685" s="256"/>
      <c r="E685" s="256"/>
      <c r="F685" s="256"/>
      <c r="G685" s="256"/>
      <c r="H685" s="163"/>
      <c r="I685" s="163"/>
      <c r="J685" s="163"/>
      <c r="K685" s="163"/>
      <c r="L685" s="163"/>
      <c r="M685" s="163"/>
      <c r="N685" s="163"/>
      <c r="O685" s="163"/>
      <c r="P685" s="163"/>
      <c r="Q685" s="163"/>
      <c r="R685" s="163"/>
      <c r="S685" s="163"/>
      <c r="T685" s="163"/>
      <c r="U685" s="163"/>
      <c r="V685" s="163"/>
      <c r="W685" s="163"/>
      <c r="X685" s="163"/>
      <c r="Y685" s="153"/>
      <c r="Z685" s="153"/>
      <c r="AA685" s="153"/>
      <c r="AB685" s="153"/>
      <c r="AC685" s="153"/>
      <c r="AD685" s="153"/>
      <c r="AE685" s="153"/>
      <c r="AF685" s="153"/>
      <c r="AG685" s="153" t="s">
        <v>150</v>
      </c>
      <c r="AH685" s="153"/>
      <c r="AI685" s="153"/>
      <c r="AJ685" s="153"/>
      <c r="AK685" s="153"/>
      <c r="AL685" s="153"/>
      <c r="AM685" s="153"/>
      <c r="AN685" s="153"/>
      <c r="AO685" s="153"/>
      <c r="AP685" s="153"/>
      <c r="AQ685" s="153"/>
      <c r="AR685" s="153"/>
      <c r="AS685" s="153"/>
      <c r="AT685" s="153"/>
      <c r="AU685" s="153"/>
      <c r="AV685" s="153"/>
      <c r="AW685" s="153"/>
      <c r="AX685" s="153"/>
      <c r="AY685" s="153"/>
      <c r="AZ685" s="153"/>
      <c r="BA685" s="153"/>
      <c r="BB685" s="153"/>
      <c r="BC685" s="153"/>
      <c r="BD685" s="153"/>
      <c r="BE685" s="153"/>
      <c r="BF685" s="153"/>
      <c r="BG685" s="153"/>
      <c r="BH685" s="153"/>
    </row>
    <row r="686" spans="1:60" outlineLevel="1" x14ac:dyDescent="0.2">
      <c r="A686" s="160"/>
      <c r="B686" s="161"/>
      <c r="C686" s="253"/>
      <c r="D686" s="254"/>
      <c r="E686" s="254"/>
      <c r="F686" s="254"/>
      <c r="G686" s="254"/>
      <c r="H686" s="163"/>
      <c r="I686" s="163"/>
      <c r="J686" s="163"/>
      <c r="K686" s="163"/>
      <c r="L686" s="163"/>
      <c r="M686" s="163"/>
      <c r="N686" s="163"/>
      <c r="O686" s="163"/>
      <c r="P686" s="163"/>
      <c r="Q686" s="163"/>
      <c r="R686" s="163"/>
      <c r="S686" s="163"/>
      <c r="T686" s="163"/>
      <c r="U686" s="163"/>
      <c r="V686" s="163"/>
      <c r="W686" s="163"/>
      <c r="X686" s="163"/>
      <c r="Y686" s="153"/>
      <c r="Z686" s="153"/>
      <c r="AA686" s="153"/>
      <c r="AB686" s="153"/>
      <c r="AC686" s="153"/>
      <c r="AD686" s="153"/>
      <c r="AE686" s="153"/>
      <c r="AF686" s="153"/>
      <c r="AG686" s="153" t="s">
        <v>116</v>
      </c>
      <c r="AH686" s="153"/>
      <c r="AI686" s="153"/>
      <c r="AJ686" s="153"/>
      <c r="AK686" s="153"/>
      <c r="AL686" s="153"/>
      <c r="AM686" s="153"/>
      <c r="AN686" s="153"/>
      <c r="AO686" s="153"/>
      <c r="AP686" s="153"/>
      <c r="AQ686" s="153"/>
      <c r="AR686" s="153"/>
      <c r="AS686" s="153"/>
      <c r="AT686" s="153"/>
      <c r="AU686" s="153"/>
      <c r="AV686" s="153"/>
      <c r="AW686" s="153"/>
      <c r="AX686" s="153"/>
      <c r="AY686" s="153"/>
      <c r="AZ686" s="153"/>
      <c r="BA686" s="153"/>
      <c r="BB686" s="153"/>
      <c r="BC686" s="153"/>
      <c r="BD686" s="153"/>
      <c r="BE686" s="153"/>
      <c r="BF686" s="153"/>
      <c r="BG686" s="153"/>
      <c r="BH686" s="153"/>
    </row>
    <row r="687" spans="1:60" outlineLevel="1" x14ac:dyDescent="0.2">
      <c r="A687" s="175">
        <v>258</v>
      </c>
      <c r="B687" s="176" t="s">
        <v>450</v>
      </c>
      <c r="C687" s="186" t="s">
        <v>451</v>
      </c>
      <c r="D687" s="177" t="s">
        <v>162</v>
      </c>
      <c r="E687" s="178">
        <v>578</v>
      </c>
      <c r="F687" s="179"/>
      <c r="G687" s="180">
        <f>ROUND(E687*F687,2)</f>
        <v>0</v>
      </c>
      <c r="H687" s="179"/>
      <c r="I687" s="180">
        <f>ROUND(E687*H687,2)</f>
        <v>0</v>
      </c>
      <c r="J687" s="179"/>
      <c r="K687" s="180">
        <f>ROUND(E687*J687,2)</f>
        <v>0</v>
      </c>
      <c r="L687" s="180">
        <v>21</v>
      </c>
      <c r="M687" s="180">
        <f>G687*(1+L687/100)</f>
        <v>0</v>
      </c>
      <c r="N687" s="180">
        <v>0</v>
      </c>
      <c r="O687" s="180">
        <f>ROUND(E687*N687,2)</f>
        <v>0</v>
      </c>
      <c r="P687" s="180">
        <v>0</v>
      </c>
      <c r="Q687" s="180">
        <f>ROUND(E687*P687,2)</f>
        <v>0</v>
      </c>
      <c r="R687" s="180" t="s">
        <v>169</v>
      </c>
      <c r="S687" s="180" t="s">
        <v>111</v>
      </c>
      <c r="T687" s="181" t="s">
        <v>111</v>
      </c>
      <c r="U687" s="163">
        <v>2.9000000000000001E-2</v>
      </c>
      <c r="V687" s="163">
        <f>ROUND(E687*U687,2)</f>
        <v>16.760000000000002</v>
      </c>
      <c r="W687" s="163"/>
      <c r="X687" s="163" t="s">
        <v>112</v>
      </c>
      <c r="Y687" s="153"/>
      <c r="Z687" s="153"/>
      <c r="AA687" s="153"/>
      <c r="AB687" s="153"/>
      <c r="AC687" s="153"/>
      <c r="AD687" s="153"/>
      <c r="AE687" s="153"/>
      <c r="AF687" s="153"/>
      <c r="AG687" s="153" t="s">
        <v>113</v>
      </c>
      <c r="AH687" s="153"/>
      <c r="AI687" s="153"/>
      <c r="AJ687" s="153"/>
      <c r="AK687" s="153"/>
      <c r="AL687" s="153"/>
      <c r="AM687" s="153"/>
      <c r="AN687" s="153"/>
      <c r="AO687" s="153"/>
      <c r="AP687" s="153"/>
      <c r="AQ687" s="153"/>
      <c r="AR687" s="153"/>
      <c r="AS687" s="153"/>
      <c r="AT687" s="153"/>
      <c r="AU687" s="153"/>
      <c r="AV687" s="153"/>
      <c r="AW687" s="153"/>
      <c r="AX687" s="153"/>
      <c r="AY687" s="153"/>
      <c r="AZ687" s="153"/>
      <c r="BA687" s="153"/>
      <c r="BB687" s="153"/>
      <c r="BC687" s="153"/>
      <c r="BD687" s="153"/>
      <c r="BE687" s="153"/>
      <c r="BF687" s="153"/>
      <c r="BG687" s="153"/>
      <c r="BH687" s="153"/>
    </row>
    <row r="688" spans="1:60" outlineLevel="1" x14ac:dyDescent="0.2">
      <c r="A688" s="160"/>
      <c r="B688" s="161"/>
      <c r="C688" s="249"/>
      <c r="D688" s="250"/>
      <c r="E688" s="250"/>
      <c r="F688" s="250"/>
      <c r="G688" s="250"/>
      <c r="H688" s="163"/>
      <c r="I688" s="163"/>
      <c r="J688" s="163"/>
      <c r="K688" s="163"/>
      <c r="L688" s="163"/>
      <c r="M688" s="163"/>
      <c r="N688" s="163"/>
      <c r="O688" s="163"/>
      <c r="P688" s="163"/>
      <c r="Q688" s="163"/>
      <c r="R688" s="163"/>
      <c r="S688" s="163"/>
      <c r="T688" s="163"/>
      <c r="U688" s="163"/>
      <c r="V688" s="163"/>
      <c r="W688" s="163"/>
      <c r="X688" s="163"/>
      <c r="Y688" s="153"/>
      <c r="Z688" s="153"/>
      <c r="AA688" s="153"/>
      <c r="AB688" s="153"/>
      <c r="AC688" s="153"/>
      <c r="AD688" s="153"/>
      <c r="AE688" s="153"/>
      <c r="AF688" s="153"/>
      <c r="AG688" s="153" t="s">
        <v>116</v>
      </c>
      <c r="AH688" s="153"/>
      <c r="AI688" s="153"/>
      <c r="AJ688" s="153"/>
      <c r="AK688" s="153"/>
      <c r="AL688" s="153"/>
      <c r="AM688" s="153"/>
      <c r="AN688" s="153"/>
      <c r="AO688" s="153"/>
      <c r="AP688" s="153"/>
      <c r="AQ688" s="153"/>
      <c r="AR688" s="153"/>
      <c r="AS688" s="153"/>
      <c r="AT688" s="153"/>
      <c r="AU688" s="153"/>
      <c r="AV688" s="153"/>
      <c r="AW688" s="153"/>
      <c r="AX688" s="153"/>
      <c r="AY688" s="153"/>
      <c r="AZ688" s="153"/>
      <c r="BA688" s="153"/>
      <c r="BB688" s="153"/>
      <c r="BC688" s="153"/>
      <c r="BD688" s="153"/>
      <c r="BE688" s="153"/>
      <c r="BF688" s="153"/>
      <c r="BG688" s="153"/>
      <c r="BH688" s="153"/>
    </row>
    <row r="689" spans="1:60" outlineLevel="1" x14ac:dyDescent="0.2">
      <c r="A689" s="175">
        <v>259</v>
      </c>
      <c r="B689" s="176" t="s">
        <v>452</v>
      </c>
      <c r="C689" s="186" t="s">
        <v>453</v>
      </c>
      <c r="D689" s="177" t="s">
        <v>162</v>
      </c>
      <c r="E689" s="178">
        <v>108</v>
      </c>
      <c r="F689" s="179"/>
      <c r="G689" s="180">
        <f>ROUND(E689*F689,2)</f>
        <v>0</v>
      </c>
      <c r="H689" s="179"/>
      <c r="I689" s="180">
        <f>ROUND(E689*H689,2)</f>
        <v>0</v>
      </c>
      <c r="J689" s="179"/>
      <c r="K689" s="180">
        <f>ROUND(E689*J689,2)</f>
        <v>0</v>
      </c>
      <c r="L689" s="180">
        <v>21</v>
      </c>
      <c r="M689" s="180">
        <f>G689*(1+L689/100)</f>
        <v>0</v>
      </c>
      <c r="N689" s="180">
        <v>0</v>
      </c>
      <c r="O689" s="180">
        <f>ROUND(E689*N689,2)</f>
        <v>0</v>
      </c>
      <c r="P689" s="180">
        <v>0</v>
      </c>
      <c r="Q689" s="180">
        <f>ROUND(E689*P689,2)</f>
        <v>0</v>
      </c>
      <c r="R689" s="180" t="s">
        <v>169</v>
      </c>
      <c r="S689" s="180" t="s">
        <v>111</v>
      </c>
      <c r="T689" s="181" t="s">
        <v>111</v>
      </c>
      <c r="U689" s="163">
        <v>3.1E-2</v>
      </c>
      <c r="V689" s="163">
        <f>ROUND(E689*U689,2)</f>
        <v>3.35</v>
      </c>
      <c r="W689" s="163"/>
      <c r="X689" s="163" t="s">
        <v>112</v>
      </c>
      <c r="Y689" s="153"/>
      <c r="Z689" s="153"/>
      <c r="AA689" s="153"/>
      <c r="AB689" s="153"/>
      <c r="AC689" s="153"/>
      <c r="AD689" s="153"/>
      <c r="AE689" s="153"/>
      <c r="AF689" s="153"/>
      <c r="AG689" s="153" t="s">
        <v>113</v>
      </c>
      <c r="AH689" s="153"/>
      <c r="AI689" s="153"/>
      <c r="AJ689" s="153"/>
      <c r="AK689" s="153"/>
      <c r="AL689" s="153"/>
      <c r="AM689" s="153"/>
      <c r="AN689" s="153"/>
      <c r="AO689" s="153"/>
      <c r="AP689" s="153"/>
      <c r="AQ689" s="153"/>
      <c r="AR689" s="153"/>
      <c r="AS689" s="153"/>
      <c r="AT689" s="153"/>
      <c r="AU689" s="153"/>
      <c r="AV689" s="153"/>
      <c r="AW689" s="153"/>
      <c r="AX689" s="153"/>
      <c r="AY689" s="153"/>
      <c r="AZ689" s="153"/>
      <c r="BA689" s="153"/>
      <c r="BB689" s="153"/>
      <c r="BC689" s="153"/>
      <c r="BD689" s="153"/>
      <c r="BE689" s="153"/>
      <c r="BF689" s="153"/>
      <c r="BG689" s="153"/>
      <c r="BH689" s="153"/>
    </row>
    <row r="690" spans="1:60" outlineLevel="1" x14ac:dyDescent="0.2">
      <c r="A690" s="160"/>
      <c r="B690" s="161"/>
      <c r="C690" s="249"/>
      <c r="D690" s="250"/>
      <c r="E690" s="250"/>
      <c r="F690" s="250"/>
      <c r="G690" s="250"/>
      <c r="H690" s="163"/>
      <c r="I690" s="163"/>
      <c r="J690" s="163"/>
      <c r="K690" s="163"/>
      <c r="L690" s="163"/>
      <c r="M690" s="163"/>
      <c r="N690" s="163"/>
      <c r="O690" s="163"/>
      <c r="P690" s="163"/>
      <c r="Q690" s="163"/>
      <c r="R690" s="163"/>
      <c r="S690" s="163"/>
      <c r="T690" s="163"/>
      <c r="U690" s="163"/>
      <c r="V690" s="163"/>
      <c r="W690" s="163"/>
      <c r="X690" s="163"/>
      <c r="Y690" s="153"/>
      <c r="Z690" s="153"/>
      <c r="AA690" s="153"/>
      <c r="AB690" s="153"/>
      <c r="AC690" s="153"/>
      <c r="AD690" s="153"/>
      <c r="AE690" s="153"/>
      <c r="AF690" s="153"/>
      <c r="AG690" s="153" t="s">
        <v>116</v>
      </c>
      <c r="AH690" s="153"/>
      <c r="AI690" s="153"/>
      <c r="AJ690" s="153"/>
      <c r="AK690" s="153"/>
      <c r="AL690" s="153"/>
      <c r="AM690" s="153"/>
      <c r="AN690" s="153"/>
      <c r="AO690" s="153"/>
      <c r="AP690" s="153"/>
      <c r="AQ690" s="153"/>
      <c r="AR690" s="153"/>
      <c r="AS690" s="153"/>
      <c r="AT690" s="153"/>
      <c r="AU690" s="153"/>
      <c r="AV690" s="153"/>
      <c r="AW690" s="153"/>
      <c r="AX690" s="153"/>
      <c r="AY690" s="153"/>
      <c r="AZ690" s="153"/>
      <c r="BA690" s="153"/>
      <c r="BB690" s="153"/>
      <c r="BC690" s="153"/>
      <c r="BD690" s="153"/>
      <c r="BE690" s="153"/>
      <c r="BF690" s="153"/>
      <c r="BG690" s="153"/>
      <c r="BH690" s="153"/>
    </row>
    <row r="691" spans="1:60" outlineLevel="1" x14ac:dyDescent="0.2">
      <c r="A691" s="175">
        <v>260</v>
      </c>
      <c r="B691" s="176" t="s">
        <v>454</v>
      </c>
      <c r="C691" s="186" t="s">
        <v>455</v>
      </c>
      <c r="D691" s="177" t="s">
        <v>162</v>
      </c>
      <c r="E691" s="178">
        <v>179</v>
      </c>
      <c r="F691" s="179"/>
      <c r="G691" s="180">
        <f>ROUND(E691*F691,2)</f>
        <v>0</v>
      </c>
      <c r="H691" s="179"/>
      <c r="I691" s="180">
        <f>ROUND(E691*H691,2)</f>
        <v>0</v>
      </c>
      <c r="J691" s="179"/>
      <c r="K691" s="180">
        <f>ROUND(E691*J691,2)</f>
        <v>0</v>
      </c>
      <c r="L691" s="180">
        <v>21</v>
      </c>
      <c r="M691" s="180">
        <f>G691*(1+L691/100)</f>
        <v>0</v>
      </c>
      <c r="N691" s="180">
        <v>0</v>
      </c>
      <c r="O691" s="180">
        <f>ROUND(E691*N691,2)</f>
        <v>0</v>
      </c>
      <c r="P691" s="180">
        <v>0</v>
      </c>
      <c r="Q691" s="180">
        <f>ROUND(E691*P691,2)</f>
        <v>0</v>
      </c>
      <c r="R691" s="180" t="s">
        <v>169</v>
      </c>
      <c r="S691" s="180" t="s">
        <v>111</v>
      </c>
      <c r="T691" s="181" t="s">
        <v>111</v>
      </c>
      <c r="U691" s="163">
        <v>4.2000000000000003E-2</v>
      </c>
      <c r="V691" s="163">
        <f>ROUND(E691*U691,2)</f>
        <v>7.52</v>
      </c>
      <c r="W691" s="163"/>
      <c r="X691" s="163" t="s">
        <v>112</v>
      </c>
      <c r="Y691" s="153"/>
      <c r="Z691" s="153"/>
      <c r="AA691" s="153"/>
      <c r="AB691" s="153"/>
      <c r="AC691" s="153"/>
      <c r="AD691" s="153"/>
      <c r="AE691" s="153"/>
      <c r="AF691" s="153"/>
      <c r="AG691" s="153" t="s">
        <v>113</v>
      </c>
      <c r="AH691" s="153"/>
      <c r="AI691" s="153"/>
      <c r="AJ691" s="153"/>
      <c r="AK691" s="153"/>
      <c r="AL691" s="153"/>
      <c r="AM691" s="153"/>
      <c r="AN691" s="153"/>
      <c r="AO691" s="153"/>
      <c r="AP691" s="153"/>
      <c r="AQ691" s="153"/>
      <c r="AR691" s="153"/>
      <c r="AS691" s="153"/>
      <c r="AT691" s="153"/>
      <c r="AU691" s="153"/>
      <c r="AV691" s="153"/>
      <c r="AW691" s="153"/>
      <c r="AX691" s="153"/>
      <c r="AY691" s="153"/>
      <c r="AZ691" s="153"/>
      <c r="BA691" s="153"/>
      <c r="BB691" s="153"/>
      <c r="BC691" s="153"/>
      <c r="BD691" s="153"/>
      <c r="BE691" s="153"/>
      <c r="BF691" s="153"/>
      <c r="BG691" s="153"/>
      <c r="BH691" s="153"/>
    </row>
    <row r="692" spans="1:60" outlineLevel="1" x14ac:dyDescent="0.2">
      <c r="A692" s="160"/>
      <c r="B692" s="161"/>
      <c r="C692" s="249"/>
      <c r="D692" s="250"/>
      <c r="E692" s="250"/>
      <c r="F692" s="250"/>
      <c r="G692" s="250"/>
      <c r="H692" s="163"/>
      <c r="I692" s="163"/>
      <c r="J692" s="163"/>
      <c r="K692" s="163"/>
      <c r="L692" s="163"/>
      <c r="M692" s="163"/>
      <c r="N692" s="163"/>
      <c r="O692" s="163"/>
      <c r="P692" s="163"/>
      <c r="Q692" s="163"/>
      <c r="R692" s="163"/>
      <c r="S692" s="163"/>
      <c r="T692" s="163"/>
      <c r="U692" s="163"/>
      <c r="V692" s="163"/>
      <c r="W692" s="163"/>
      <c r="X692" s="163"/>
      <c r="Y692" s="153"/>
      <c r="Z692" s="153"/>
      <c r="AA692" s="153"/>
      <c r="AB692" s="153"/>
      <c r="AC692" s="153"/>
      <c r="AD692" s="153"/>
      <c r="AE692" s="153"/>
      <c r="AF692" s="153"/>
      <c r="AG692" s="153" t="s">
        <v>116</v>
      </c>
      <c r="AH692" s="153"/>
      <c r="AI692" s="153"/>
      <c r="AJ692" s="153"/>
      <c r="AK692" s="153"/>
      <c r="AL692" s="153"/>
      <c r="AM692" s="153"/>
      <c r="AN692" s="153"/>
      <c r="AO692" s="153"/>
      <c r="AP692" s="153"/>
      <c r="AQ692" s="153"/>
      <c r="AR692" s="153"/>
      <c r="AS692" s="153"/>
      <c r="AT692" s="153"/>
      <c r="AU692" s="153"/>
      <c r="AV692" s="153"/>
      <c r="AW692" s="153"/>
      <c r="AX692" s="153"/>
      <c r="AY692" s="153"/>
      <c r="AZ692" s="153"/>
      <c r="BA692" s="153"/>
      <c r="BB692" s="153"/>
      <c r="BC692" s="153"/>
      <c r="BD692" s="153"/>
      <c r="BE692" s="153"/>
      <c r="BF692" s="153"/>
      <c r="BG692" s="153"/>
      <c r="BH692" s="153"/>
    </row>
    <row r="693" spans="1:60" outlineLevel="1" x14ac:dyDescent="0.2">
      <c r="A693" s="175">
        <v>261</v>
      </c>
      <c r="B693" s="176" t="s">
        <v>458</v>
      </c>
      <c r="C693" s="186" t="s">
        <v>459</v>
      </c>
      <c r="D693" s="177" t="s">
        <v>162</v>
      </c>
      <c r="E693" s="178">
        <v>865</v>
      </c>
      <c r="F693" s="179"/>
      <c r="G693" s="180">
        <f>ROUND(E693*F693,2)</f>
        <v>0</v>
      </c>
      <c r="H693" s="179"/>
      <c r="I693" s="180">
        <f>ROUND(E693*H693,2)</f>
        <v>0</v>
      </c>
      <c r="J693" s="179"/>
      <c r="K693" s="180">
        <f>ROUND(E693*J693,2)</f>
        <v>0</v>
      </c>
      <c r="L693" s="180">
        <v>21</v>
      </c>
      <c r="M693" s="180">
        <f>G693*(1+L693/100)</f>
        <v>0</v>
      </c>
      <c r="N693" s="180">
        <v>1.0000000000000001E-5</v>
      </c>
      <c r="O693" s="180">
        <f>ROUND(E693*N693,2)</f>
        <v>0.01</v>
      </c>
      <c r="P693" s="180">
        <v>0</v>
      </c>
      <c r="Q693" s="180">
        <f>ROUND(E693*P693,2)</f>
        <v>0</v>
      </c>
      <c r="R693" s="180" t="s">
        <v>169</v>
      </c>
      <c r="S693" s="180" t="s">
        <v>111</v>
      </c>
      <c r="T693" s="181" t="s">
        <v>111</v>
      </c>
      <c r="U693" s="163">
        <v>6.2E-2</v>
      </c>
      <c r="V693" s="163">
        <f>ROUND(E693*U693,2)</f>
        <v>53.63</v>
      </c>
      <c r="W693" s="163"/>
      <c r="X693" s="163" t="s">
        <v>112</v>
      </c>
      <c r="Y693" s="153"/>
      <c r="Z693" s="153"/>
      <c r="AA693" s="153"/>
      <c r="AB693" s="153"/>
      <c r="AC693" s="153"/>
      <c r="AD693" s="153"/>
      <c r="AE693" s="153"/>
      <c r="AF693" s="153"/>
      <c r="AG693" s="153" t="s">
        <v>113</v>
      </c>
      <c r="AH693" s="153"/>
      <c r="AI693" s="153"/>
      <c r="AJ693" s="153"/>
      <c r="AK693" s="153"/>
      <c r="AL693" s="153"/>
      <c r="AM693" s="153"/>
      <c r="AN693" s="153"/>
      <c r="AO693" s="153"/>
      <c r="AP693" s="153"/>
      <c r="AQ693" s="153"/>
      <c r="AR693" s="153"/>
      <c r="AS693" s="153"/>
      <c r="AT693" s="153"/>
      <c r="AU693" s="153"/>
      <c r="AV693" s="153"/>
      <c r="AW693" s="153"/>
      <c r="AX693" s="153"/>
      <c r="AY693" s="153"/>
      <c r="AZ693" s="153"/>
      <c r="BA693" s="153"/>
      <c r="BB693" s="153"/>
      <c r="BC693" s="153"/>
      <c r="BD693" s="153"/>
      <c r="BE693" s="153"/>
      <c r="BF693" s="153"/>
      <c r="BG693" s="153"/>
      <c r="BH693" s="153"/>
    </row>
    <row r="694" spans="1:60" outlineLevel="1" x14ac:dyDescent="0.2">
      <c r="A694" s="160"/>
      <c r="B694" s="161"/>
      <c r="C694" s="249"/>
      <c r="D694" s="250"/>
      <c r="E694" s="250"/>
      <c r="F694" s="250"/>
      <c r="G694" s="250"/>
      <c r="H694" s="163"/>
      <c r="I694" s="163"/>
      <c r="J694" s="163"/>
      <c r="K694" s="163"/>
      <c r="L694" s="163"/>
      <c r="M694" s="163"/>
      <c r="N694" s="163"/>
      <c r="O694" s="163"/>
      <c r="P694" s="163"/>
      <c r="Q694" s="163"/>
      <c r="R694" s="163"/>
      <c r="S694" s="163"/>
      <c r="T694" s="163"/>
      <c r="U694" s="163"/>
      <c r="V694" s="163"/>
      <c r="W694" s="163"/>
      <c r="X694" s="163"/>
      <c r="Y694" s="153"/>
      <c r="Z694" s="153"/>
      <c r="AA694" s="153"/>
      <c r="AB694" s="153"/>
      <c r="AC694" s="153"/>
      <c r="AD694" s="153"/>
      <c r="AE694" s="153"/>
      <c r="AF694" s="153"/>
      <c r="AG694" s="153" t="s">
        <v>116</v>
      </c>
      <c r="AH694" s="153"/>
      <c r="AI694" s="153"/>
      <c r="AJ694" s="153"/>
      <c r="AK694" s="153"/>
      <c r="AL694" s="153"/>
      <c r="AM694" s="153"/>
      <c r="AN694" s="153"/>
      <c r="AO694" s="153"/>
      <c r="AP694" s="153"/>
      <c r="AQ694" s="153"/>
      <c r="AR694" s="153"/>
      <c r="AS694" s="153"/>
      <c r="AT694" s="153"/>
      <c r="AU694" s="153"/>
      <c r="AV694" s="153"/>
      <c r="AW694" s="153"/>
      <c r="AX694" s="153"/>
      <c r="AY694" s="153"/>
      <c r="AZ694" s="153"/>
      <c r="BA694" s="153"/>
      <c r="BB694" s="153"/>
      <c r="BC694" s="153"/>
      <c r="BD694" s="153"/>
      <c r="BE694" s="153"/>
      <c r="BF694" s="153"/>
      <c r="BG694" s="153"/>
      <c r="BH694" s="153"/>
    </row>
    <row r="695" spans="1:60" outlineLevel="1" x14ac:dyDescent="0.2">
      <c r="A695" s="175">
        <v>262</v>
      </c>
      <c r="B695" s="176" t="s">
        <v>193</v>
      </c>
      <c r="C695" s="186" t="s">
        <v>194</v>
      </c>
      <c r="D695" s="177" t="s">
        <v>168</v>
      </c>
      <c r="E695" s="178">
        <v>40</v>
      </c>
      <c r="F695" s="179"/>
      <c r="G695" s="180">
        <f>ROUND(E695*F695,2)</f>
        <v>0</v>
      </c>
      <c r="H695" s="179"/>
      <c r="I695" s="180">
        <f>ROUND(E695*H695,2)</f>
        <v>0</v>
      </c>
      <c r="J695" s="179"/>
      <c r="K695" s="180">
        <f>ROUND(E695*J695,2)</f>
        <v>0</v>
      </c>
      <c r="L695" s="180">
        <v>21</v>
      </c>
      <c r="M695" s="180">
        <f>G695*(1+L695/100)</f>
        <v>0</v>
      </c>
      <c r="N695" s="180">
        <v>5.0200000000000002E-2</v>
      </c>
      <c r="O695" s="180">
        <f>ROUND(E695*N695,2)</f>
        <v>2.0099999999999998</v>
      </c>
      <c r="P695" s="180">
        <v>0</v>
      </c>
      <c r="Q695" s="180">
        <f>ROUND(E695*P695,2)</f>
        <v>0</v>
      </c>
      <c r="R695" s="180"/>
      <c r="S695" s="180" t="s">
        <v>195</v>
      </c>
      <c r="T695" s="181" t="s">
        <v>196</v>
      </c>
      <c r="U695" s="163">
        <v>0.77</v>
      </c>
      <c r="V695" s="163">
        <f>ROUND(E695*U695,2)</f>
        <v>30.8</v>
      </c>
      <c r="W695" s="163"/>
      <c r="X695" s="163" t="s">
        <v>112</v>
      </c>
      <c r="Y695" s="153"/>
      <c r="Z695" s="153"/>
      <c r="AA695" s="153"/>
      <c r="AB695" s="153"/>
      <c r="AC695" s="153"/>
      <c r="AD695" s="153"/>
      <c r="AE695" s="153"/>
      <c r="AF695" s="153"/>
      <c r="AG695" s="153" t="s">
        <v>113</v>
      </c>
      <c r="AH695" s="153"/>
      <c r="AI695" s="153"/>
      <c r="AJ695" s="153"/>
      <c r="AK695" s="153"/>
      <c r="AL695" s="153"/>
      <c r="AM695" s="153"/>
      <c r="AN695" s="153"/>
      <c r="AO695" s="153"/>
      <c r="AP695" s="153"/>
      <c r="AQ695" s="153"/>
      <c r="AR695" s="153"/>
      <c r="AS695" s="153"/>
      <c r="AT695" s="153"/>
      <c r="AU695" s="153"/>
      <c r="AV695" s="153"/>
      <c r="AW695" s="153"/>
      <c r="AX695" s="153"/>
      <c r="AY695" s="153"/>
      <c r="AZ695" s="153"/>
      <c r="BA695" s="153"/>
      <c r="BB695" s="153"/>
      <c r="BC695" s="153"/>
      <c r="BD695" s="153"/>
      <c r="BE695" s="153"/>
      <c r="BF695" s="153"/>
      <c r="BG695" s="153"/>
      <c r="BH695" s="153"/>
    </row>
    <row r="696" spans="1:60" outlineLevel="1" x14ac:dyDescent="0.2">
      <c r="A696" s="160"/>
      <c r="B696" s="161"/>
      <c r="C696" s="249"/>
      <c r="D696" s="250"/>
      <c r="E696" s="250"/>
      <c r="F696" s="250"/>
      <c r="G696" s="250"/>
      <c r="H696" s="163"/>
      <c r="I696" s="163"/>
      <c r="J696" s="163"/>
      <c r="K696" s="163"/>
      <c r="L696" s="163"/>
      <c r="M696" s="163"/>
      <c r="N696" s="163"/>
      <c r="O696" s="163"/>
      <c r="P696" s="163"/>
      <c r="Q696" s="163"/>
      <c r="R696" s="163"/>
      <c r="S696" s="163"/>
      <c r="T696" s="163"/>
      <c r="U696" s="163"/>
      <c r="V696" s="163"/>
      <c r="W696" s="163"/>
      <c r="X696" s="163"/>
      <c r="Y696" s="153"/>
      <c r="Z696" s="153"/>
      <c r="AA696" s="153"/>
      <c r="AB696" s="153"/>
      <c r="AC696" s="153"/>
      <c r="AD696" s="153"/>
      <c r="AE696" s="153"/>
      <c r="AF696" s="153"/>
      <c r="AG696" s="153" t="s">
        <v>116</v>
      </c>
      <c r="AH696" s="153"/>
      <c r="AI696" s="153"/>
      <c r="AJ696" s="153"/>
      <c r="AK696" s="153"/>
      <c r="AL696" s="153"/>
      <c r="AM696" s="153"/>
      <c r="AN696" s="153"/>
      <c r="AO696" s="153"/>
      <c r="AP696" s="153"/>
      <c r="AQ696" s="153"/>
      <c r="AR696" s="153"/>
      <c r="AS696" s="153"/>
      <c r="AT696" s="153"/>
      <c r="AU696" s="153"/>
      <c r="AV696" s="153"/>
      <c r="AW696" s="153"/>
      <c r="AX696" s="153"/>
      <c r="AY696" s="153"/>
      <c r="AZ696" s="153"/>
      <c r="BA696" s="153"/>
      <c r="BB696" s="153"/>
      <c r="BC696" s="153"/>
      <c r="BD696" s="153"/>
      <c r="BE696" s="153"/>
      <c r="BF696" s="153"/>
      <c r="BG696" s="153"/>
      <c r="BH696" s="153"/>
    </row>
    <row r="697" spans="1:60" ht="22.5" outlineLevel="1" x14ac:dyDescent="0.2">
      <c r="A697" s="175">
        <v>263</v>
      </c>
      <c r="B697" s="176" t="s">
        <v>663</v>
      </c>
      <c r="C697" s="186" t="s">
        <v>466</v>
      </c>
      <c r="D697" s="177" t="s">
        <v>162</v>
      </c>
      <c r="E697" s="178">
        <v>24</v>
      </c>
      <c r="F697" s="179"/>
      <c r="G697" s="180">
        <f>ROUND(E697*F697,2)</f>
        <v>0</v>
      </c>
      <c r="H697" s="179"/>
      <c r="I697" s="180">
        <f>ROUND(E697*H697,2)</f>
        <v>0</v>
      </c>
      <c r="J697" s="179"/>
      <c r="K697" s="180">
        <f>ROUND(E697*J697,2)</f>
        <v>0</v>
      </c>
      <c r="L697" s="180">
        <v>21</v>
      </c>
      <c r="M697" s="180">
        <f>G697*(1+L697/100)</f>
        <v>0</v>
      </c>
      <c r="N697" s="180">
        <v>2.9E-4</v>
      </c>
      <c r="O697" s="180">
        <f>ROUND(E697*N697,2)</f>
        <v>0.01</v>
      </c>
      <c r="P697" s="180">
        <v>0</v>
      </c>
      <c r="Q697" s="180">
        <f>ROUND(E697*P697,2)</f>
        <v>0</v>
      </c>
      <c r="R697" s="180"/>
      <c r="S697" s="180" t="s">
        <v>195</v>
      </c>
      <c r="T697" s="181" t="s">
        <v>196</v>
      </c>
      <c r="U697" s="163">
        <v>0</v>
      </c>
      <c r="V697" s="163">
        <f>ROUND(E697*U697,2)</f>
        <v>0</v>
      </c>
      <c r="W697" s="163"/>
      <c r="X697" s="163" t="s">
        <v>112</v>
      </c>
      <c r="Y697" s="153"/>
      <c r="Z697" s="153"/>
      <c r="AA697" s="153"/>
      <c r="AB697" s="153"/>
      <c r="AC697" s="153"/>
      <c r="AD697" s="153"/>
      <c r="AE697" s="153"/>
      <c r="AF697" s="153"/>
      <c r="AG697" s="153" t="s">
        <v>113</v>
      </c>
      <c r="AH697" s="153"/>
      <c r="AI697" s="153"/>
      <c r="AJ697" s="153"/>
      <c r="AK697" s="153"/>
      <c r="AL697" s="153"/>
      <c r="AM697" s="153"/>
      <c r="AN697" s="153"/>
      <c r="AO697" s="153"/>
      <c r="AP697" s="153"/>
      <c r="AQ697" s="153"/>
      <c r="AR697" s="153"/>
      <c r="AS697" s="153"/>
      <c r="AT697" s="153"/>
      <c r="AU697" s="153"/>
      <c r="AV697" s="153"/>
      <c r="AW697" s="153"/>
      <c r="AX697" s="153"/>
      <c r="AY697" s="153"/>
      <c r="AZ697" s="153"/>
      <c r="BA697" s="153"/>
      <c r="BB697" s="153"/>
      <c r="BC697" s="153"/>
      <c r="BD697" s="153"/>
      <c r="BE697" s="153"/>
      <c r="BF697" s="153"/>
      <c r="BG697" s="153"/>
      <c r="BH697" s="153"/>
    </row>
    <row r="698" spans="1:60" ht="22.5" outlineLevel="1" x14ac:dyDescent="0.2">
      <c r="A698" s="160"/>
      <c r="B698" s="161"/>
      <c r="C698" s="255" t="s">
        <v>464</v>
      </c>
      <c r="D698" s="256"/>
      <c r="E698" s="256"/>
      <c r="F698" s="256"/>
      <c r="G698" s="256"/>
      <c r="H698" s="163"/>
      <c r="I698" s="163"/>
      <c r="J698" s="163"/>
      <c r="K698" s="163"/>
      <c r="L698" s="163"/>
      <c r="M698" s="163"/>
      <c r="N698" s="163"/>
      <c r="O698" s="163"/>
      <c r="P698" s="163"/>
      <c r="Q698" s="163"/>
      <c r="R698" s="163"/>
      <c r="S698" s="163"/>
      <c r="T698" s="163"/>
      <c r="U698" s="163"/>
      <c r="V698" s="163"/>
      <c r="W698" s="163"/>
      <c r="X698" s="163"/>
      <c r="Y698" s="153"/>
      <c r="Z698" s="153"/>
      <c r="AA698" s="153"/>
      <c r="AB698" s="153"/>
      <c r="AC698" s="153"/>
      <c r="AD698" s="153"/>
      <c r="AE698" s="153"/>
      <c r="AF698" s="153"/>
      <c r="AG698" s="153" t="s">
        <v>150</v>
      </c>
      <c r="AH698" s="153"/>
      <c r="AI698" s="153"/>
      <c r="AJ698" s="153"/>
      <c r="AK698" s="153"/>
      <c r="AL698" s="153"/>
      <c r="AM698" s="153"/>
      <c r="AN698" s="153"/>
      <c r="AO698" s="153"/>
      <c r="AP698" s="153"/>
      <c r="AQ698" s="153"/>
      <c r="AR698" s="153"/>
      <c r="AS698" s="153"/>
      <c r="AT698" s="153"/>
      <c r="AU698" s="153"/>
      <c r="AV698" s="153"/>
      <c r="AW698" s="153"/>
      <c r="AX698" s="153"/>
      <c r="AY698" s="153"/>
      <c r="AZ698" s="153"/>
      <c r="BA698" s="182" t="str">
        <f>C698</f>
        <v>Izolace izolačními trubicemi z kamenné vlny, nehořlavé, tř. reakce na oheň A2-s1), povrchová úprava z hliníkové folie se samolepící páskou, např. ROCKWOOL 800 tl. 30 mm nebo rovnocenný</v>
      </c>
      <c r="BB698" s="153"/>
      <c r="BC698" s="153"/>
      <c r="BD698" s="153"/>
      <c r="BE698" s="153"/>
      <c r="BF698" s="153"/>
      <c r="BG698" s="153"/>
      <c r="BH698" s="153"/>
    </row>
    <row r="699" spans="1:60" outlineLevel="1" x14ac:dyDescent="0.2">
      <c r="A699" s="160"/>
      <c r="B699" s="161"/>
      <c r="C699" s="253"/>
      <c r="D699" s="254"/>
      <c r="E699" s="254"/>
      <c r="F699" s="254"/>
      <c r="G699" s="254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53"/>
      <c r="Z699" s="153"/>
      <c r="AA699" s="153"/>
      <c r="AB699" s="153"/>
      <c r="AC699" s="153"/>
      <c r="AD699" s="153"/>
      <c r="AE699" s="153"/>
      <c r="AF699" s="153"/>
      <c r="AG699" s="153" t="s">
        <v>116</v>
      </c>
      <c r="AH699" s="153"/>
      <c r="AI699" s="153"/>
      <c r="AJ699" s="153"/>
      <c r="AK699" s="153"/>
      <c r="AL699" s="153"/>
      <c r="AM699" s="153"/>
      <c r="AN699" s="153"/>
      <c r="AO699" s="153"/>
      <c r="AP699" s="153"/>
      <c r="AQ699" s="153"/>
      <c r="AR699" s="153"/>
      <c r="AS699" s="153"/>
      <c r="AT699" s="153"/>
      <c r="AU699" s="153"/>
      <c r="AV699" s="153"/>
      <c r="AW699" s="153"/>
      <c r="AX699" s="153"/>
      <c r="AY699" s="153"/>
      <c r="AZ699" s="153"/>
      <c r="BA699" s="153"/>
      <c r="BB699" s="153"/>
      <c r="BC699" s="153"/>
      <c r="BD699" s="153"/>
      <c r="BE699" s="153"/>
      <c r="BF699" s="153"/>
      <c r="BG699" s="153"/>
      <c r="BH699" s="153"/>
    </row>
    <row r="700" spans="1:60" ht="22.5" outlineLevel="1" x14ac:dyDescent="0.2">
      <c r="A700" s="175">
        <v>264</v>
      </c>
      <c r="B700" s="176" t="s">
        <v>664</v>
      </c>
      <c r="C700" s="186" t="s">
        <v>468</v>
      </c>
      <c r="D700" s="177" t="s">
        <v>162</v>
      </c>
      <c r="E700" s="178">
        <v>152</v>
      </c>
      <c r="F700" s="179"/>
      <c r="G700" s="180">
        <f>ROUND(E700*F700,2)</f>
        <v>0</v>
      </c>
      <c r="H700" s="179"/>
      <c r="I700" s="180">
        <f>ROUND(E700*H700,2)</f>
        <v>0</v>
      </c>
      <c r="J700" s="179"/>
      <c r="K700" s="180">
        <f>ROUND(E700*J700,2)</f>
        <v>0</v>
      </c>
      <c r="L700" s="180">
        <v>21</v>
      </c>
      <c r="M700" s="180">
        <f>G700*(1+L700/100)</f>
        <v>0</v>
      </c>
      <c r="N700" s="180">
        <v>2.9E-4</v>
      </c>
      <c r="O700" s="180">
        <f>ROUND(E700*N700,2)</f>
        <v>0.04</v>
      </c>
      <c r="P700" s="180">
        <v>0</v>
      </c>
      <c r="Q700" s="180">
        <f>ROUND(E700*P700,2)</f>
        <v>0</v>
      </c>
      <c r="R700" s="180"/>
      <c r="S700" s="180" t="s">
        <v>195</v>
      </c>
      <c r="T700" s="181" t="s">
        <v>196</v>
      </c>
      <c r="U700" s="163">
        <v>0</v>
      </c>
      <c r="V700" s="163">
        <f>ROUND(E700*U700,2)</f>
        <v>0</v>
      </c>
      <c r="W700" s="163"/>
      <c r="X700" s="163" t="s">
        <v>112</v>
      </c>
      <c r="Y700" s="153"/>
      <c r="Z700" s="153"/>
      <c r="AA700" s="153"/>
      <c r="AB700" s="153"/>
      <c r="AC700" s="153"/>
      <c r="AD700" s="153"/>
      <c r="AE700" s="153"/>
      <c r="AF700" s="153"/>
      <c r="AG700" s="153" t="s">
        <v>113</v>
      </c>
      <c r="AH700" s="153"/>
      <c r="AI700" s="153"/>
      <c r="AJ700" s="153"/>
      <c r="AK700" s="153"/>
      <c r="AL700" s="153"/>
      <c r="AM700" s="153"/>
      <c r="AN700" s="153"/>
      <c r="AO700" s="153"/>
      <c r="AP700" s="153"/>
      <c r="AQ700" s="153"/>
      <c r="AR700" s="153"/>
      <c r="AS700" s="153"/>
      <c r="AT700" s="153"/>
      <c r="AU700" s="153"/>
      <c r="AV700" s="153"/>
      <c r="AW700" s="153"/>
      <c r="AX700" s="153"/>
      <c r="AY700" s="153"/>
      <c r="AZ700" s="153"/>
      <c r="BA700" s="153"/>
      <c r="BB700" s="153"/>
      <c r="BC700" s="153"/>
      <c r="BD700" s="153"/>
      <c r="BE700" s="153"/>
      <c r="BF700" s="153"/>
      <c r="BG700" s="153"/>
      <c r="BH700" s="153"/>
    </row>
    <row r="701" spans="1:60" ht="22.5" outlineLevel="1" x14ac:dyDescent="0.2">
      <c r="A701" s="160"/>
      <c r="B701" s="161"/>
      <c r="C701" s="255" t="s">
        <v>464</v>
      </c>
      <c r="D701" s="256"/>
      <c r="E701" s="256"/>
      <c r="F701" s="256"/>
      <c r="G701" s="256"/>
      <c r="H701" s="163"/>
      <c r="I701" s="163"/>
      <c r="J701" s="163"/>
      <c r="K701" s="163"/>
      <c r="L701" s="163"/>
      <c r="M701" s="163"/>
      <c r="N701" s="163"/>
      <c r="O701" s="163"/>
      <c r="P701" s="163"/>
      <c r="Q701" s="163"/>
      <c r="R701" s="163"/>
      <c r="S701" s="163"/>
      <c r="T701" s="163"/>
      <c r="U701" s="163"/>
      <c r="V701" s="163"/>
      <c r="W701" s="163"/>
      <c r="X701" s="163"/>
      <c r="Y701" s="153"/>
      <c r="Z701" s="153"/>
      <c r="AA701" s="153"/>
      <c r="AB701" s="153"/>
      <c r="AC701" s="153"/>
      <c r="AD701" s="153"/>
      <c r="AE701" s="153"/>
      <c r="AF701" s="153"/>
      <c r="AG701" s="153" t="s">
        <v>150</v>
      </c>
      <c r="AH701" s="153"/>
      <c r="AI701" s="153"/>
      <c r="AJ701" s="153"/>
      <c r="AK701" s="153"/>
      <c r="AL701" s="153"/>
      <c r="AM701" s="153"/>
      <c r="AN701" s="153"/>
      <c r="AO701" s="153"/>
      <c r="AP701" s="153"/>
      <c r="AQ701" s="153"/>
      <c r="AR701" s="153"/>
      <c r="AS701" s="153"/>
      <c r="AT701" s="153"/>
      <c r="AU701" s="153"/>
      <c r="AV701" s="153"/>
      <c r="AW701" s="153"/>
      <c r="AX701" s="153"/>
      <c r="AY701" s="153"/>
      <c r="AZ701" s="153"/>
      <c r="BA701" s="182" t="str">
        <f>C701</f>
        <v>Izolace izolačními trubicemi z kamenné vlny, nehořlavé, tř. reakce na oheň A2-s1), povrchová úprava z hliníkové folie se samolepící páskou, např. ROCKWOOL 800 tl. 30 mm nebo rovnocenný</v>
      </c>
      <c r="BB701" s="153"/>
      <c r="BC701" s="153"/>
      <c r="BD701" s="153"/>
      <c r="BE701" s="153"/>
      <c r="BF701" s="153"/>
      <c r="BG701" s="153"/>
      <c r="BH701" s="153"/>
    </row>
    <row r="702" spans="1:60" outlineLevel="1" x14ac:dyDescent="0.2">
      <c r="A702" s="160"/>
      <c r="B702" s="161"/>
      <c r="C702" s="253"/>
      <c r="D702" s="254"/>
      <c r="E702" s="254"/>
      <c r="F702" s="254"/>
      <c r="G702" s="254"/>
      <c r="H702" s="163"/>
      <c r="I702" s="163"/>
      <c r="J702" s="163"/>
      <c r="K702" s="163"/>
      <c r="L702" s="163"/>
      <c r="M702" s="163"/>
      <c r="N702" s="163"/>
      <c r="O702" s="163"/>
      <c r="P702" s="163"/>
      <c r="Q702" s="163"/>
      <c r="R702" s="163"/>
      <c r="S702" s="163"/>
      <c r="T702" s="163"/>
      <c r="U702" s="163"/>
      <c r="V702" s="163"/>
      <c r="W702" s="163"/>
      <c r="X702" s="163"/>
      <c r="Y702" s="153"/>
      <c r="Z702" s="153"/>
      <c r="AA702" s="153"/>
      <c r="AB702" s="153"/>
      <c r="AC702" s="153"/>
      <c r="AD702" s="153"/>
      <c r="AE702" s="153"/>
      <c r="AF702" s="153"/>
      <c r="AG702" s="153" t="s">
        <v>116</v>
      </c>
      <c r="AH702" s="153"/>
      <c r="AI702" s="153"/>
      <c r="AJ702" s="153"/>
      <c r="AK702" s="153"/>
      <c r="AL702" s="153"/>
      <c r="AM702" s="153"/>
      <c r="AN702" s="153"/>
      <c r="AO702" s="153"/>
      <c r="AP702" s="153"/>
      <c r="AQ702" s="153"/>
      <c r="AR702" s="153"/>
      <c r="AS702" s="153"/>
      <c r="AT702" s="153"/>
      <c r="AU702" s="153"/>
      <c r="AV702" s="153"/>
      <c r="AW702" s="153"/>
      <c r="AX702" s="153"/>
      <c r="AY702" s="153"/>
      <c r="AZ702" s="153"/>
      <c r="BA702" s="153"/>
      <c r="BB702" s="153"/>
      <c r="BC702" s="153"/>
      <c r="BD702" s="153"/>
      <c r="BE702" s="153"/>
      <c r="BF702" s="153"/>
      <c r="BG702" s="153"/>
      <c r="BH702" s="153"/>
    </row>
    <row r="703" spans="1:60" ht="22.5" outlineLevel="1" x14ac:dyDescent="0.2">
      <c r="A703" s="175">
        <v>265</v>
      </c>
      <c r="B703" s="176" t="s">
        <v>665</v>
      </c>
      <c r="C703" s="186" t="s">
        <v>470</v>
      </c>
      <c r="D703" s="177" t="s">
        <v>162</v>
      </c>
      <c r="E703" s="178">
        <v>94</v>
      </c>
      <c r="F703" s="179"/>
      <c r="G703" s="180">
        <f>ROUND(E703*F703,2)</f>
        <v>0</v>
      </c>
      <c r="H703" s="179"/>
      <c r="I703" s="180">
        <f>ROUND(E703*H703,2)</f>
        <v>0</v>
      </c>
      <c r="J703" s="179"/>
      <c r="K703" s="180">
        <f>ROUND(E703*J703,2)</f>
        <v>0</v>
      </c>
      <c r="L703" s="180">
        <v>21</v>
      </c>
      <c r="M703" s="180">
        <f>G703*(1+L703/100)</f>
        <v>0</v>
      </c>
      <c r="N703" s="180">
        <v>2.9E-4</v>
      </c>
      <c r="O703" s="180">
        <f>ROUND(E703*N703,2)</f>
        <v>0.03</v>
      </c>
      <c r="P703" s="180">
        <v>0</v>
      </c>
      <c r="Q703" s="180">
        <f>ROUND(E703*P703,2)</f>
        <v>0</v>
      </c>
      <c r="R703" s="180"/>
      <c r="S703" s="180" t="s">
        <v>195</v>
      </c>
      <c r="T703" s="181" t="s">
        <v>196</v>
      </c>
      <c r="U703" s="163">
        <v>0</v>
      </c>
      <c r="V703" s="163">
        <f>ROUND(E703*U703,2)</f>
        <v>0</v>
      </c>
      <c r="W703" s="163"/>
      <c r="X703" s="163" t="s">
        <v>112</v>
      </c>
      <c r="Y703" s="153"/>
      <c r="Z703" s="153"/>
      <c r="AA703" s="153"/>
      <c r="AB703" s="153"/>
      <c r="AC703" s="153"/>
      <c r="AD703" s="153"/>
      <c r="AE703" s="153"/>
      <c r="AF703" s="153"/>
      <c r="AG703" s="153" t="s">
        <v>113</v>
      </c>
      <c r="AH703" s="153"/>
      <c r="AI703" s="153"/>
      <c r="AJ703" s="153"/>
      <c r="AK703" s="153"/>
      <c r="AL703" s="153"/>
      <c r="AM703" s="153"/>
      <c r="AN703" s="153"/>
      <c r="AO703" s="153"/>
      <c r="AP703" s="153"/>
      <c r="AQ703" s="153"/>
      <c r="AR703" s="153"/>
      <c r="AS703" s="153"/>
      <c r="AT703" s="153"/>
      <c r="AU703" s="153"/>
      <c r="AV703" s="153"/>
      <c r="AW703" s="153"/>
      <c r="AX703" s="153"/>
      <c r="AY703" s="153"/>
      <c r="AZ703" s="153"/>
      <c r="BA703" s="153"/>
      <c r="BB703" s="153"/>
      <c r="BC703" s="153"/>
      <c r="BD703" s="153"/>
      <c r="BE703" s="153"/>
      <c r="BF703" s="153"/>
      <c r="BG703" s="153"/>
      <c r="BH703" s="153"/>
    </row>
    <row r="704" spans="1:60" ht="22.5" outlineLevel="1" x14ac:dyDescent="0.2">
      <c r="A704" s="160"/>
      <c r="B704" s="161"/>
      <c r="C704" s="255" t="s">
        <v>464</v>
      </c>
      <c r="D704" s="256"/>
      <c r="E704" s="256"/>
      <c r="F704" s="256"/>
      <c r="G704" s="256"/>
      <c r="H704" s="163"/>
      <c r="I704" s="163"/>
      <c r="J704" s="163"/>
      <c r="K704" s="163"/>
      <c r="L704" s="163"/>
      <c r="M704" s="163"/>
      <c r="N704" s="163"/>
      <c r="O704" s="163"/>
      <c r="P704" s="163"/>
      <c r="Q704" s="163"/>
      <c r="R704" s="163"/>
      <c r="S704" s="163"/>
      <c r="T704" s="163"/>
      <c r="U704" s="163"/>
      <c r="V704" s="163"/>
      <c r="W704" s="163"/>
      <c r="X704" s="163"/>
      <c r="Y704" s="153"/>
      <c r="Z704" s="153"/>
      <c r="AA704" s="153"/>
      <c r="AB704" s="153"/>
      <c r="AC704" s="153"/>
      <c r="AD704" s="153"/>
      <c r="AE704" s="153"/>
      <c r="AF704" s="153"/>
      <c r="AG704" s="153" t="s">
        <v>150</v>
      </c>
      <c r="AH704" s="153"/>
      <c r="AI704" s="153"/>
      <c r="AJ704" s="153"/>
      <c r="AK704" s="153"/>
      <c r="AL704" s="153"/>
      <c r="AM704" s="153"/>
      <c r="AN704" s="153"/>
      <c r="AO704" s="153"/>
      <c r="AP704" s="153"/>
      <c r="AQ704" s="153"/>
      <c r="AR704" s="153"/>
      <c r="AS704" s="153"/>
      <c r="AT704" s="153"/>
      <c r="AU704" s="153"/>
      <c r="AV704" s="153"/>
      <c r="AW704" s="153"/>
      <c r="AX704" s="153"/>
      <c r="AY704" s="153"/>
      <c r="AZ704" s="153"/>
      <c r="BA704" s="182" t="str">
        <f>C704</f>
        <v>Izolace izolačními trubicemi z kamenné vlny, nehořlavé, tř. reakce na oheň A2-s1), povrchová úprava z hliníkové folie se samolepící páskou, např. ROCKWOOL 800 tl. 30 mm nebo rovnocenný</v>
      </c>
      <c r="BB704" s="153"/>
      <c r="BC704" s="153"/>
      <c r="BD704" s="153"/>
      <c r="BE704" s="153"/>
      <c r="BF704" s="153"/>
      <c r="BG704" s="153"/>
      <c r="BH704" s="153"/>
    </row>
    <row r="705" spans="1:60" outlineLevel="1" x14ac:dyDescent="0.2">
      <c r="A705" s="160"/>
      <c r="B705" s="161"/>
      <c r="C705" s="253"/>
      <c r="D705" s="254"/>
      <c r="E705" s="254"/>
      <c r="F705" s="254"/>
      <c r="G705" s="254"/>
      <c r="H705" s="163"/>
      <c r="I705" s="163"/>
      <c r="J705" s="163"/>
      <c r="K705" s="163"/>
      <c r="L705" s="163"/>
      <c r="M705" s="163"/>
      <c r="N705" s="163"/>
      <c r="O705" s="163"/>
      <c r="P705" s="163"/>
      <c r="Q705" s="163"/>
      <c r="R705" s="163"/>
      <c r="S705" s="163"/>
      <c r="T705" s="163"/>
      <c r="U705" s="163"/>
      <c r="V705" s="163"/>
      <c r="W705" s="163"/>
      <c r="X705" s="163"/>
      <c r="Y705" s="153"/>
      <c r="Z705" s="153"/>
      <c r="AA705" s="153"/>
      <c r="AB705" s="153"/>
      <c r="AC705" s="153"/>
      <c r="AD705" s="153"/>
      <c r="AE705" s="153"/>
      <c r="AF705" s="153"/>
      <c r="AG705" s="153" t="s">
        <v>116</v>
      </c>
      <c r="AH705" s="153"/>
      <c r="AI705" s="153"/>
      <c r="AJ705" s="153"/>
      <c r="AK705" s="153"/>
      <c r="AL705" s="153"/>
      <c r="AM705" s="153"/>
      <c r="AN705" s="153"/>
      <c r="AO705" s="153"/>
      <c r="AP705" s="153"/>
      <c r="AQ705" s="153"/>
      <c r="AR705" s="153"/>
      <c r="AS705" s="153"/>
      <c r="AT705" s="153"/>
      <c r="AU705" s="153"/>
      <c r="AV705" s="153"/>
      <c r="AW705" s="153"/>
      <c r="AX705" s="153"/>
      <c r="AY705" s="153"/>
      <c r="AZ705" s="153"/>
      <c r="BA705" s="153"/>
      <c r="BB705" s="153"/>
      <c r="BC705" s="153"/>
      <c r="BD705" s="153"/>
      <c r="BE705" s="153"/>
      <c r="BF705" s="153"/>
      <c r="BG705" s="153"/>
      <c r="BH705" s="153"/>
    </row>
    <row r="706" spans="1:60" ht="22.5" outlineLevel="1" x14ac:dyDescent="0.2">
      <c r="A706" s="175">
        <v>266</v>
      </c>
      <c r="B706" s="176" t="s">
        <v>666</v>
      </c>
      <c r="C706" s="186" t="s">
        <v>472</v>
      </c>
      <c r="D706" s="177" t="s">
        <v>162</v>
      </c>
      <c r="E706" s="178">
        <v>108</v>
      </c>
      <c r="F706" s="179"/>
      <c r="G706" s="180">
        <f>ROUND(E706*F706,2)</f>
        <v>0</v>
      </c>
      <c r="H706" s="179"/>
      <c r="I706" s="180">
        <f>ROUND(E706*H706,2)</f>
        <v>0</v>
      </c>
      <c r="J706" s="179"/>
      <c r="K706" s="180">
        <f>ROUND(E706*J706,2)</f>
        <v>0</v>
      </c>
      <c r="L706" s="180">
        <v>21</v>
      </c>
      <c r="M706" s="180">
        <f>G706*(1+L706/100)</f>
        <v>0</v>
      </c>
      <c r="N706" s="180">
        <v>2.9E-4</v>
      </c>
      <c r="O706" s="180">
        <f>ROUND(E706*N706,2)</f>
        <v>0.03</v>
      </c>
      <c r="P706" s="180">
        <v>0</v>
      </c>
      <c r="Q706" s="180">
        <f>ROUND(E706*P706,2)</f>
        <v>0</v>
      </c>
      <c r="R706" s="180"/>
      <c r="S706" s="180" t="s">
        <v>195</v>
      </c>
      <c r="T706" s="181" t="s">
        <v>196</v>
      </c>
      <c r="U706" s="163">
        <v>0</v>
      </c>
      <c r="V706" s="163">
        <f>ROUND(E706*U706,2)</f>
        <v>0</v>
      </c>
      <c r="W706" s="163"/>
      <c r="X706" s="163" t="s">
        <v>112</v>
      </c>
      <c r="Y706" s="153"/>
      <c r="Z706" s="153"/>
      <c r="AA706" s="153"/>
      <c r="AB706" s="153"/>
      <c r="AC706" s="153"/>
      <c r="AD706" s="153"/>
      <c r="AE706" s="153"/>
      <c r="AF706" s="153"/>
      <c r="AG706" s="153" t="s">
        <v>113</v>
      </c>
      <c r="AH706" s="153"/>
      <c r="AI706" s="153"/>
      <c r="AJ706" s="153"/>
      <c r="AK706" s="153"/>
      <c r="AL706" s="153"/>
      <c r="AM706" s="153"/>
      <c r="AN706" s="153"/>
      <c r="AO706" s="153"/>
      <c r="AP706" s="153"/>
      <c r="AQ706" s="153"/>
      <c r="AR706" s="153"/>
      <c r="AS706" s="153"/>
      <c r="AT706" s="153"/>
      <c r="AU706" s="153"/>
      <c r="AV706" s="153"/>
      <c r="AW706" s="153"/>
      <c r="AX706" s="153"/>
      <c r="AY706" s="153"/>
      <c r="AZ706" s="153"/>
      <c r="BA706" s="153"/>
      <c r="BB706" s="153"/>
      <c r="BC706" s="153"/>
      <c r="BD706" s="153"/>
      <c r="BE706" s="153"/>
      <c r="BF706" s="153"/>
      <c r="BG706" s="153"/>
      <c r="BH706" s="153"/>
    </row>
    <row r="707" spans="1:60" ht="22.5" outlineLevel="1" x14ac:dyDescent="0.2">
      <c r="A707" s="160"/>
      <c r="B707" s="161"/>
      <c r="C707" s="255" t="s">
        <v>464</v>
      </c>
      <c r="D707" s="256"/>
      <c r="E707" s="256"/>
      <c r="F707" s="256"/>
      <c r="G707" s="256"/>
      <c r="H707" s="163"/>
      <c r="I707" s="163"/>
      <c r="J707" s="163"/>
      <c r="K707" s="163"/>
      <c r="L707" s="163"/>
      <c r="M707" s="163"/>
      <c r="N707" s="163"/>
      <c r="O707" s="163"/>
      <c r="P707" s="163"/>
      <c r="Q707" s="163"/>
      <c r="R707" s="163"/>
      <c r="S707" s="163"/>
      <c r="T707" s="163"/>
      <c r="U707" s="163"/>
      <c r="V707" s="163"/>
      <c r="W707" s="163"/>
      <c r="X707" s="163"/>
      <c r="Y707" s="153"/>
      <c r="Z707" s="153"/>
      <c r="AA707" s="153"/>
      <c r="AB707" s="153"/>
      <c r="AC707" s="153"/>
      <c r="AD707" s="153"/>
      <c r="AE707" s="153"/>
      <c r="AF707" s="153"/>
      <c r="AG707" s="153" t="s">
        <v>150</v>
      </c>
      <c r="AH707" s="153"/>
      <c r="AI707" s="153"/>
      <c r="AJ707" s="153"/>
      <c r="AK707" s="153"/>
      <c r="AL707" s="153"/>
      <c r="AM707" s="153"/>
      <c r="AN707" s="153"/>
      <c r="AO707" s="153"/>
      <c r="AP707" s="153"/>
      <c r="AQ707" s="153"/>
      <c r="AR707" s="153"/>
      <c r="AS707" s="153"/>
      <c r="AT707" s="153"/>
      <c r="AU707" s="153"/>
      <c r="AV707" s="153"/>
      <c r="AW707" s="153"/>
      <c r="AX707" s="153"/>
      <c r="AY707" s="153"/>
      <c r="AZ707" s="153"/>
      <c r="BA707" s="182" t="str">
        <f>C707</f>
        <v>Izolace izolačními trubicemi z kamenné vlny, nehořlavé, tř. reakce na oheň A2-s1), povrchová úprava z hliníkové folie se samolepící páskou, např. ROCKWOOL 800 tl. 30 mm nebo rovnocenný</v>
      </c>
      <c r="BB707" s="153"/>
      <c r="BC707" s="153"/>
      <c r="BD707" s="153"/>
      <c r="BE707" s="153"/>
      <c r="BF707" s="153"/>
      <c r="BG707" s="153"/>
      <c r="BH707" s="153"/>
    </row>
    <row r="708" spans="1:60" outlineLevel="1" x14ac:dyDescent="0.2">
      <c r="A708" s="160"/>
      <c r="B708" s="161"/>
      <c r="C708" s="253"/>
      <c r="D708" s="254"/>
      <c r="E708" s="254"/>
      <c r="F708" s="254"/>
      <c r="G708" s="254"/>
      <c r="H708" s="163"/>
      <c r="I708" s="163"/>
      <c r="J708" s="163"/>
      <c r="K708" s="163"/>
      <c r="L708" s="163"/>
      <c r="M708" s="163"/>
      <c r="N708" s="163"/>
      <c r="O708" s="163"/>
      <c r="P708" s="163"/>
      <c r="Q708" s="163"/>
      <c r="R708" s="163"/>
      <c r="S708" s="163"/>
      <c r="T708" s="163"/>
      <c r="U708" s="163"/>
      <c r="V708" s="163"/>
      <c r="W708" s="163"/>
      <c r="X708" s="163"/>
      <c r="Y708" s="153"/>
      <c r="Z708" s="153"/>
      <c r="AA708" s="153"/>
      <c r="AB708" s="153"/>
      <c r="AC708" s="153"/>
      <c r="AD708" s="153"/>
      <c r="AE708" s="153"/>
      <c r="AF708" s="153"/>
      <c r="AG708" s="153" t="s">
        <v>116</v>
      </c>
      <c r="AH708" s="153"/>
      <c r="AI708" s="153"/>
      <c r="AJ708" s="153"/>
      <c r="AK708" s="153"/>
      <c r="AL708" s="153"/>
      <c r="AM708" s="153"/>
      <c r="AN708" s="153"/>
      <c r="AO708" s="153"/>
      <c r="AP708" s="153"/>
      <c r="AQ708" s="153"/>
      <c r="AR708" s="153"/>
      <c r="AS708" s="153"/>
      <c r="AT708" s="153"/>
      <c r="AU708" s="153"/>
      <c r="AV708" s="153"/>
      <c r="AW708" s="153"/>
      <c r="AX708" s="153"/>
      <c r="AY708" s="153"/>
      <c r="AZ708" s="153"/>
      <c r="BA708" s="153"/>
      <c r="BB708" s="153"/>
      <c r="BC708" s="153"/>
      <c r="BD708" s="153"/>
      <c r="BE708" s="153"/>
      <c r="BF708" s="153"/>
      <c r="BG708" s="153"/>
      <c r="BH708" s="153"/>
    </row>
    <row r="709" spans="1:60" ht="22.5" outlineLevel="1" x14ac:dyDescent="0.2">
      <c r="A709" s="175">
        <v>267</v>
      </c>
      <c r="B709" s="176" t="s">
        <v>667</v>
      </c>
      <c r="C709" s="186" t="s">
        <v>648</v>
      </c>
      <c r="D709" s="177" t="s">
        <v>162</v>
      </c>
      <c r="E709" s="178">
        <v>178</v>
      </c>
      <c r="F709" s="179"/>
      <c r="G709" s="180">
        <f>ROUND(E709*F709,2)</f>
        <v>0</v>
      </c>
      <c r="H709" s="179"/>
      <c r="I709" s="180">
        <f>ROUND(E709*H709,2)</f>
        <v>0</v>
      </c>
      <c r="J709" s="179"/>
      <c r="K709" s="180">
        <f>ROUND(E709*J709,2)</f>
        <v>0</v>
      </c>
      <c r="L709" s="180">
        <v>21</v>
      </c>
      <c r="M709" s="180">
        <f>G709*(1+L709/100)</f>
        <v>0</v>
      </c>
      <c r="N709" s="180">
        <v>2.9E-4</v>
      </c>
      <c r="O709" s="180">
        <f>ROUND(E709*N709,2)</f>
        <v>0.05</v>
      </c>
      <c r="P709" s="180">
        <v>0</v>
      </c>
      <c r="Q709" s="180">
        <f>ROUND(E709*P709,2)</f>
        <v>0</v>
      </c>
      <c r="R709" s="180"/>
      <c r="S709" s="180" t="s">
        <v>195</v>
      </c>
      <c r="T709" s="181" t="s">
        <v>196</v>
      </c>
      <c r="U709" s="163">
        <v>0</v>
      </c>
      <c r="V709" s="163">
        <f>ROUND(E709*U709,2)</f>
        <v>0</v>
      </c>
      <c r="W709" s="163"/>
      <c r="X709" s="163" t="s">
        <v>112</v>
      </c>
      <c r="Y709" s="153"/>
      <c r="Z709" s="153"/>
      <c r="AA709" s="153"/>
      <c r="AB709" s="153"/>
      <c r="AC709" s="153"/>
      <c r="AD709" s="153"/>
      <c r="AE709" s="153"/>
      <c r="AF709" s="153"/>
      <c r="AG709" s="153" t="s">
        <v>113</v>
      </c>
      <c r="AH709" s="153"/>
      <c r="AI709" s="153"/>
      <c r="AJ709" s="153"/>
      <c r="AK709" s="153"/>
      <c r="AL709" s="153"/>
      <c r="AM709" s="153"/>
      <c r="AN709" s="153"/>
      <c r="AO709" s="153"/>
      <c r="AP709" s="153"/>
      <c r="AQ709" s="153"/>
      <c r="AR709" s="153"/>
      <c r="AS709" s="153"/>
      <c r="AT709" s="153"/>
      <c r="AU709" s="153"/>
      <c r="AV709" s="153"/>
      <c r="AW709" s="153"/>
      <c r="AX709" s="153"/>
      <c r="AY709" s="153"/>
      <c r="AZ709" s="153"/>
      <c r="BA709" s="153"/>
      <c r="BB709" s="153"/>
      <c r="BC709" s="153"/>
      <c r="BD709" s="153"/>
      <c r="BE709" s="153"/>
      <c r="BF709" s="153"/>
      <c r="BG709" s="153"/>
      <c r="BH709" s="153"/>
    </row>
    <row r="710" spans="1:60" ht="22.5" outlineLevel="1" x14ac:dyDescent="0.2">
      <c r="A710" s="160"/>
      <c r="B710" s="161"/>
      <c r="C710" s="255" t="s">
        <v>464</v>
      </c>
      <c r="D710" s="256"/>
      <c r="E710" s="256"/>
      <c r="F710" s="256"/>
      <c r="G710" s="256"/>
      <c r="H710" s="163"/>
      <c r="I710" s="163"/>
      <c r="J710" s="163"/>
      <c r="K710" s="163"/>
      <c r="L710" s="163"/>
      <c r="M710" s="163"/>
      <c r="N710" s="163"/>
      <c r="O710" s="163"/>
      <c r="P710" s="163"/>
      <c r="Q710" s="163"/>
      <c r="R710" s="163"/>
      <c r="S710" s="163"/>
      <c r="T710" s="163"/>
      <c r="U710" s="163"/>
      <c r="V710" s="163"/>
      <c r="W710" s="163"/>
      <c r="X710" s="163"/>
      <c r="Y710" s="153"/>
      <c r="Z710" s="153"/>
      <c r="AA710" s="153"/>
      <c r="AB710" s="153"/>
      <c r="AC710" s="153"/>
      <c r="AD710" s="153"/>
      <c r="AE710" s="153"/>
      <c r="AF710" s="153"/>
      <c r="AG710" s="153" t="s">
        <v>150</v>
      </c>
      <c r="AH710" s="153"/>
      <c r="AI710" s="153"/>
      <c r="AJ710" s="153"/>
      <c r="AK710" s="153"/>
      <c r="AL710" s="153"/>
      <c r="AM710" s="153"/>
      <c r="AN710" s="153"/>
      <c r="AO710" s="153"/>
      <c r="AP710" s="153"/>
      <c r="AQ710" s="153"/>
      <c r="AR710" s="153"/>
      <c r="AS710" s="153"/>
      <c r="AT710" s="153"/>
      <c r="AU710" s="153"/>
      <c r="AV710" s="153"/>
      <c r="AW710" s="153"/>
      <c r="AX710" s="153"/>
      <c r="AY710" s="153"/>
      <c r="AZ710" s="153"/>
      <c r="BA710" s="182" t="str">
        <f>C710</f>
        <v>Izolace izolačními trubicemi z kamenné vlny, nehořlavé, tř. reakce na oheň A2-s1), povrchová úprava z hliníkové folie se samolepící páskou, např. ROCKWOOL 800 tl. 30 mm nebo rovnocenný</v>
      </c>
      <c r="BB710" s="153"/>
      <c r="BC710" s="153"/>
      <c r="BD710" s="153"/>
      <c r="BE710" s="153"/>
      <c r="BF710" s="153"/>
      <c r="BG710" s="153"/>
      <c r="BH710" s="153"/>
    </row>
    <row r="711" spans="1:60" outlineLevel="1" x14ac:dyDescent="0.2">
      <c r="A711" s="160"/>
      <c r="B711" s="161"/>
      <c r="C711" s="253"/>
      <c r="D711" s="254"/>
      <c r="E711" s="254"/>
      <c r="F711" s="254"/>
      <c r="G711" s="254"/>
      <c r="H711" s="163"/>
      <c r="I711" s="163"/>
      <c r="J711" s="163"/>
      <c r="K711" s="163"/>
      <c r="L711" s="163"/>
      <c r="M711" s="163"/>
      <c r="N711" s="163"/>
      <c r="O711" s="163"/>
      <c r="P711" s="163"/>
      <c r="Q711" s="163"/>
      <c r="R711" s="163"/>
      <c r="S711" s="163"/>
      <c r="T711" s="163"/>
      <c r="U711" s="163"/>
      <c r="V711" s="163"/>
      <c r="W711" s="163"/>
      <c r="X711" s="163"/>
      <c r="Y711" s="153"/>
      <c r="Z711" s="153"/>
      <c r="AA711" s="153"/>
      <c r="AB711" s="153"/>
      <c r="AC711" s="153"/>
      <c r="AD711" s="153"/>
      <c r="AE711" s="153"/>
      <c r="AF711" s="153"/>
      <c r="AG711" s="153" t="s">
        <v>116</v>
      </c>
      <c r="AH711" s="153"/>
      <c r="AI711" s="153"/>
      <c r="AJ711" s="153"/>
      <c r="AK711" s="153"/>
      <c r="AL711" s="153"/>
      <c r="AM711" s="153"/>
      <c r="AN711" s="153"/>
      <c r="AO711" s="153"/>
      <c r="AP711" s="153"/>
      <c r="AQ711" s="153"/>
      <c r="AR711" s="153"/>
      <c r="AS711" s="153"/>
      <c r="AT711" s="153"/>
      <c r="AU711" s="153"/>
      <c r="AV711" s="153"/>
      <c r="AW711" s="153"/>
      <c r="AX711" s="153"/>
      <c r="AY711" s="153"/>
      <c r="AZ711" s="153"/>
      <c r="BA711" s="153"/>
      <c r="BB711" s="153"/>
      <c r="BC711" s="153"/>
      <c r="BD711" s="153"/>
      <c r="BE711" s="153"/>
      <c r="BF711" s="153"/>
      <c r="BG711" s="153"/>
      <c r="BH711" s="153"/>
    </row>
    <row r="712" spans="1:60" ht="22.5" outlineLevel="1" x14ac:dyDescent="0.2">
      <c r="A712" s="175">
        <v>268</v>
      </c>
      <c r="B712" s="176" t="s">
        <v>668</v>
      </c>
      <c r="C712" s="186" t="s">
        <v>669</v>
      </c>
      <c r="D712" s="177" t="s">
        <v>162</v>
      </c>
      <c r="E712" s="178">
        <v>1</v>
      </c>
      <c r="F712" s="179"/>
      <c r="G712" s="180">
        <f>ROUND(E712*F712,2)</f>
        <v>0</v>
      </c>
      <c r="H712" s="179"/>
      <c r="I712" s="180">
        <f>ROUND(E712*H712,2)</f>
        <v>0</v>
      </c>
      <c r="J712" s="179"/>
      <c r="K712" s="180">
        <f>ROUND(E712*J712,2)</f>
        <v>0</v>
      </c>
      <c r="L712" s="180">
        <v>21</v>
      </c>
      <c r="M712" s="180">
        <f>G712*(1+L712/100)</f>
        <v>0</v>
      </c>
      <c r="N712" s="180">
        <v>2.9E-4</v>
      </c>
      <c r="O712" s="180">
        <f>ROUND(E712*N712,2)</f>
        <v>0</v>
      </c>
      <c r="P712" s="180">
        <v>0</v>
      </c>
      <c r="Q712" s="180">
        <f>ROUND(E712*P712,2)</f>
        <v>0</v>
      </c>
      <c r="R712" s="180"/>
      <c r="S712" s="180" t="s">
        <v>195</v>
      </c>
      <c r="T712" s="181" t="s">
        <v>196</v>
      </c>
      <c r="U712" s="163">
        <v>0</v>
      </c>
      <c r="V712" s="163">
        <f>ROUND(E712*U712,2)</f>
        <v>0</v>
      </c>
      <c r="W712" s="163"/>
      <c r="X712" s="163" t="s">
        <v>112</v>
      </c>
      <c r="Y712" s="153"/>
      <c r="Z712" s="153"/>
      <c r="AA712" s="153"/>
      <c r="AB712" s="153"/>
      <c r="AC712" s="153"/>
      <c r="AD712" s="153"/>
      <c r="AE712" s="153"/>
      <c r="AF712" s="153"/>
      <c r="AG712" s="153" t="s">
        <v>113</v>
      </c>
      <c r="AH712" s="153"/>
      <c r="AI712" s="153"/>
      <c r="AJ712" s="153"/>
      <c r="AK712" s="153"/>
      <c r="AL712" s="153"/>
      <c r="AM712" s="153"/>
      <c r="AN712" s="153"/>
      <c r="AO712" s="153"/>
      <c r="AP712" s="153"/>
      <c r="AQ712" s="153"/>
      <c r="AR712" s="153"/>
      <c r="AS712" s="153"/>
      <c r="AT712" s="153"/>
      <c r="AU712" s="153"/>
      <c r="AV712" s="153"/>
      <c r="AW712" s="153"/>
      <c r="AX712" s="153"/>
      <c r="AY712" s="153"/>
      <c r="AZ712" s="153"/>
      <c r="BA712" s="153"/>
      <c r="BB712" s="153"/>
      <c r="BC712" s="153"/>
      <c r="BD712" s="153"/>
      <c r="BE712" s="153"/>
      <c r="BF712" s="153"/>
      <c r="BG712" s="153"/>
      <c r="BH712" s="153"/>
    </row>
    <row r="713" spans="1:60" ht="22.5" outlineLevel="1" x14ac:dyDescent="0.2">
      <c r="A713" s="160"/>
      <c r="B713" s="161"/>
      <c r="C713" s="255" t="s">
        <v>464</v>
      </c>
      <c r="D713" s="256"/>
      <c r="E713" s="256"/>
      <c r="F713" s="256"/>
      <c r="G713" s="256"/>
      <c r="H713" s="163"/>
      <c r="I713" s="163"/>
      <c r="J713" s="163"/>
      <c r="K713" s="163"/>
      <c r="L713" s="163"/>
      <c r="M713" s="163"/>
      <c r="N713" s="163"/>
      <c r="O713" s="163"/>
      <c r="P713" s="163"/>
      <c r="Q713" s="163"/>
      <c r="R713" s="163"/>
      <c r="S713" s="163"/>
      <c r="T713" s="163"/>
      <c r="U713" s="163"/>
      <c r="V713" s="163"/>
      <c r="W713" s="163"/>
      <c r="X713" s="163"/>
      <c r="Y713" s="153"/>
      <c r="Z713" s="153"/>
      <c r="AA713" s="153"/>
      <c r="AB713" s="153"/>
      <c r="AC713" s="153"/>
      <c r="AD713" s="153"/>
      <c r="AE713" s="153"/>
      <c r="AF713" s="153"/>
      <c r="AG713" s="153" t="s">
        <v>150</v>
      </c>
      <c r="AH713" s="153"/>
      <c r="AI713" s="153"/>
      <c r="AJ713" s="153"/>
      <c r="AK713" s="153"/>
      <c r="AL713" s="153"/>
      <c r="AM713" s="153"/>
      <c r="AN713" s="153"/>
      <c r="AO713" s="153"/>
      <c r="AP713" s="153"/>
      <c r="AQ713" s="153"/>
      <c r="AR713" s="153"/>
      <c r="AS713" s="153"/>
      <c r="AT713" s="153"/>
      <c r="AU713" s="153"/>
      <c r="AV713" s="153"/>
      <c r="AW713" s="153"/>
      <c r="AX713" s="153"/>
      <c r="AY713" s="153"/>
      <c r="AZ713" s="153"/>
      <c r="BA713" s="182" t="str">
        <f>C713</f>
        <v>Izolace izolačními trubicemi z kamenné vlny, nehořlavé, tř. reakce na oheň A2-s1), povrchová úprava z hliníkové folie se samolepící páskou, např. ROCKWOOL 800 tl. 30 mm nebo rovnocenný</v>
      </c>
      <c r="BB713" s="153"/>
      <c r="BC713" s="153"/>
      <c r="BD713" s="153"/>
      <c r="BE713" s="153"/>
      <c r="BF713" s="153"/>
      <c r="BG713" s="153"/>
      <c r="BH713" s="153"/>
    </row>
    <row r="714" spans="1:60" outlineLevel="1" x14ac:dyDescent="0.2">
      <c r="A714" s="160"/>
      <c r="B714" s="161"/>
      <c r="C714" s="253"/>
      <c r="D714" s="254"/>
      <c r="E714" s="254"/>
      <c r="F714" s="254"/>
      <c r="G714" s="254"/>
      <c r="H714" s="163"/>
      <c r="I714" s="163"/>
      <c r="J714" s="163"/>
      <c r="K714" s="163"/>
      <c r="L714" s="163"/>
      <c r="M714" s="163"/>
      <c r="N714" s="163"/>
      <c r="O714" s="163"/>
      <c r="P714" s="163"/>
      <c r="Q714" s="163"/>
      <c r="R714" s="163"/>
      <c r="S714" s="163"/>
      <c r="T714" s="163"/>
      <c r="U714" s="163"/>
      <c r="V714" s="163"/>
      <c r="W714" s="163"/>
      <c r="X714" s="163"/>
      <c r="Y714" s="153"/>
      <c r="Z714" s="153"/>
      <c r="AA714" s="153"/>
      <c r="AB714" s="153"/>
      <c r="AC714" s="153"/>
      <c r="AD714" s="153"/>
      <c r="AE714" s="153"/>
      <c r="AF714" s="153"/>
      <c r="AG714" s="153" t="s">
        <v>116</v>
      </c>
      <c r="AH714" s="153"/>
      <c r="AI714" s="153"/>
      <c r="AJ714" s="153"/>
      <c r="AK714" s="153"/>
      <c r="AL714" s="153"/>
      <c r="AM714" s="153"/>
      <c r="AN714" s="153"/>
      <c r="AO714" s="153"/>
      <c r="AP714" s="153"/>
      <c r="AQ714" s="153"/>
      <c r="AR714" s="153"/>
      <c r="AS714" s="153"/>
      <c r="AT714" s="153"/>
      <c r="AU714" s="153"/>
      <c r="AV714" s="153"/>
      <c r="AW714" s="153"/>
      <c r="AX714" s="153"/>
      <c r="AY714" s="153"/>
      <c r="AZ714" s="153"/>
      <c r="BA714" s="153"/>
      <c r="BB714" s="153"/>
      <c r="BC714" s="153"/>
      <c r="BD714" s="153"/>
      <c r="BE714" s="153"/>
      <c r="BF714" s="153"/>
      <c r="BG714" s="153"/>
      <c r="BH714" s="153"/>
    </row>
    <row r="715" spans="1:60" ht="22.5" outlineLevel="1" x14ac:dyDescent="0.2">
      <c r="A715" s="175">
        <v>269</v>
      </c>
      <c r="B715" s="176" t="s">
        <v>670</v>
      </c>
      <c r="C715" s="186" t="s">
        <v>478</v>
      </c>
      <c r="D715" s="177" t="s">
        <v>229</v>
      </c>
      <c r="E715" s="178">
        <v>6</v>
      </c>
      <c r="F715" s="179"/>
      <c r="G715" s="180">
        <f>ROUND(E715*F715,2)</f>
        <v>0</v>
      </c>
      <c r="H715" s="179"/>
      <c r="I715" s="180">
        <f>ROUND(E715*H715,2)</f>
        <v>0</v>
      </c>
      <c r="J715" s="179"/>
      <c r="K715" s="180">
        <f>ROUND(E715*J715,2)</f>
        <v>0</v>
      </c>
      <c r="L715" s="180">
        <v>21</v>
      </c>
      <c r="M715" s="180">
        <f>G715*(1+L715/100)</f>
        <v>0</v>
      </c>
      <c r="N715" s="180">
        <v>0</v>
      </c>
      <c r="O715" s="180">
        <f>ROUND(E715*N715,2)</f>
        <v>0</v>
      </c>
      <c r="P715" s="180">
        <v>0</v>
      </c>
      <c r="Q715" s="180">
        <f>ROUND(E715*P715,2)</f>
        <v>0</v>
      </c>
      <c r="R715" s="180"/>
      <c r="S715" s="180" t="s">
        <v>195</v>
      </c>
      <c r="T715" s="181" t="s">
        <v>196</v>
      </c>
      <c r="U715" s="163">
        <v>0</v>
      </c>
      <c r="V715" s="163">
        <f>ROUND(E715*U715,2)</f>
        <v>0</v>
      </c>
      <c r="W715" s="163"/>
      <c r="X715" s="163" t="s">
        <v>112</v>
      </c>
      <c r="Y715" s="153"/>
      <c r="Z715" s="153"/>
      <c r="AA715" s="153"/>
      <c r="AB715" s="153"/>
      <c r="AC715" s="153"/>
      <c r="AD715" s="153"/>
      <c r="AE715" s="153"/>
      <c r="AF715" s="153"/>
      <c r="AG715" s="153" t="s">
        <v>113</v>
      </c>
      <c r="AH715" s="153"/>
      <c r="AI715" s="153"/>
      <c r="AJ715" s="153"/>
      <c r="AK715" s="153"/>
      <c r="AL715" s="153"/>
      <c r="AM715" s="153"/>
      <c r="AN715" s="153"/>
      <c r="AO715" s="153"/>
      <c r="AP715" s="153"/>
      <c r="AQ715" s="153"/>
      <c r="AR715" s="153"/>
      <c r="AS715" s="153"/>
      <c r="AT715" s="153"/>
      <c r="AU715" s="153"/>
      <c r="AV715" s="153"/>
      <c r="AW715" s="153"/>
      <c r="AX715" s="153"/>
      <c r="AY715" s="153"/>
      <c r="AZ715" s="153"/>
      <c r="BA715" s="153"/>
      <c r="BB715" s="153"/>
      <c r="BC715" s="153"/>
      <c r="BD715" s="153"/>
      <c r="BE715" s="153"/>
      <c r="BF715" s="153"/>
      <c r="BG715" s="153"/>
      <c r="BH715" s="153"/>
    </row>
    <row r="716" spans="1:60" outlineLevel="1" x14ac:dyDescent="0.2">
      <c r="A716" s="160"/>
      <c r="B716" s="161"/>
      <c r="C716" s="249"/>
      <c r="D716" s="250"/>
      <c r="E716" s="250"/>
      <c r="F716" s="250"/>
      <c r="G716" s="250"/>
      <c r="H716" s="163"/>
      <c r="I716" s="163"/>
      <c r="J716" s="163"/>
      <c r="K716" s="163"/>
      <c r="L716" s="163"/>
      <c r="M716" s="163"/>
      <c r="N716" s="163"/>
      <c r="O716" s="163"/>
      <c r="P716" s="163"/>
      <c r="Q716" s="163"/>
      <c r="R716" s="163"/>
      <c r="S716" s="163"/>
      <c r="T716" s="163"/>
      <c r="U716" s="163"/>
      <c r="V716" s="163"/>
      <c r="W716" s="163"/>
      <c r="X716" s="163"/>
      <c r="Y716" s="153"/>
      <c r="Z716" s="153"/>
      <c r="AA716" s="153"/>
      <c r="AB716" s="153"/>
      <c r="AC716" s="153"/>
      <c r="AD716" s="153"/>
      <c r="AE716" s="153"/>
      <c r="AF716" s="153"/>
      <c r="AG716" s="153" t="s">
        <v>116</v>
      </c>
      <c r="AH716" s="153"/>
      <c r="AI716" s="153"/>
      <c r="AJ716" s="153"/>
      <c r="AK716" s="153"/>
      <c r="AL716" s="153"/>
      <c r="AM716" s="153"/>
      <c r="AN716" s="153"/>
      <c r="AO716" s="153"/>
      <c r="AP716" s="153"/>
      <c r="AQ716" s="153"/>
      <c r="AR716" s="153"/>
      <c r="AS716" s="153"/>
      <c r="AT716" s="153"/>
      <c r="AU716" s="153"/>
      <c r="AV716" s="153"/>
      <c r="AW716" s="153"/>
      <c r="AX716" s="153"/>
      <c r="AY716" s="153"/>
      <c r="AZ716" s="153"/>
      <c r="BA716" s="153"/>
      <c r="BB716" s="153"/>
      <c r="BC716" s="153"/>
      <c r="BD716" s="153"/>
      <c r="BE716" s="153"/>
      <c r="BF716" s="153"/>
      <c r="BG716" s="153"/>
      <c r="BH716" s="153"/>
    </row>
    <row r="717" spans="1:60" ht="22.5" outlineLevel="1" x14ac:dyDescent="0.2">
      <c r="A717" s="175">
        <v>270</v>
      </c>
      <c r="B717" s="176" t="s">
        <v>671</v>
      </c>
      <c r="C717" s="186" t="s">
        <v>480</v>
      </c>
      <c r="D717" s="177" t="s">
        <v>229</v>
      </c>
      <c r="E717" s="178">
        <v>35</v>
      </c>
      <c r="F717" s="179"/>
      <c r="G717" s="180">
        <f>ROUND(E717*F717,2)</f>
        <v>0</v>
      </c>
      <c r="H717" s="179"/>
      <c r="I717" s="180">
        <f>ROUND(E717*H717,2)</f>
        <v>0</v>
      </c>
      <c r="J717" s="179"/>
      <c r="K717" s="180">
        <f>ROUND(E717*J717,2)</f>
        <v>0</v>
      </c>
      <c r="L717" s="180">
        <v>21</v>
      </c>
      <c r="M717" s="180">
        <f>G717*(1+L717/100)</f>
        <v>0</v>
      </c>
      <c r="N717" s="180">
        <v>0</v>
      </c>
      <c r="O717" s="180">
        <f>ROUND(E717*N717,2)</f>
        <v>0</v>
      </c>
      <c r="P717" s="180">
        <v>0</v>
      </c>
      <c r="Q717" s="180">
        <f>ROUND(E717*P717,2)</f>
        <v>0</v>
      </c>
      <c r="R717" s="180"/>
      <c r="S717" s="180" t="s">
        <v>195</v>
      </c>
      <c r="T717" s="181" t="s">
        <v>196</v>
      </c>
      <c r="U717" s="163">
        <v>0</v>
      </c>
      <c r="V717" s="163">
        <f>ROUND(E717*U717,2)</f>
        <v>0</v>
      </c>
      <c r="W717" s="163"/>
      <c r="X717" s="163" t="s">
        <v>112</v>
      </c>
      <c r="Y717" s="153"/>
      <c r="Z717" s="153"/>
      <c r="AA717" s="153"/>
      <c r="AB717" s="153"/>
      <c r="AC717" s="153"/>
      <c r="AD717" s="153"/>
      <c r="AE717" s="153"/>
      <c r="AF717" s="153"/>
      <c r="AG717" s="153" t="s">
        <v>113</v>
      </c>
      <c r="AH717" s="153"/>
      <c r="AI717" s="153"/>
      <c r="AJ717" s="153"/>
      <c r="AK717" s="153"/>
      <c r="AL717" s="153"/>
      <c r="AM717" s="153"/>
      <c r="AN717" s="153"/>
      <c r="AO717" s="153"/>
      <c r="AP717" s="153"/>
      <c r="AQ717" s="153"/>
      <c r="AR717" s="153"/>
      <c r="AS717" s="153"/>
      <c r="AT717" s="153"/>
      <c r="AU717" s="153"/>
      <c r="AV717" s="153"/>
      <c r="AW717" s="153"/>
      <c r="AX717" s="153"/>
      <c r="AY717" s="153"/>
      <c r="AZ717" s="153"/>
      <c r="BA717" s="153"/>
      <c r="BB717" s="153"/>
      <c r="BC717" s="153"/>
      <c r="BD717" s="153"/>
      <c r="BE717" s="153"/>
      <c r="BF717" s="153"/>
      <c r="BG717" s="153"/>
      <c r="BH717" s="153"/>
    </row>
    <row r="718" spans="1:60" outlineLevel="1" x14ac:dyDescent="0.2">
      <c r="A718" s="160"/>
      <c r="B718" s="161"/>
      <c r="C718" s="249"/>
      <c r="D718" s="250"/>
      <c r="E718" s="250"/>
      <c r="F718" s="250"/>
      <c r="G718" s="250"/>
      <c r="H718" s="163"/>
      <c r="I718" s="163"/>
      <c r="J718" s="163"/>
      <c r="K718" s="163"/>
      <c r="L718" s="163"/>
      <c r="M718" s="163"/>
      <c r="N718" s="163"/>
      <c r="O718" s="163"/>
      <c r="P718" s="163"/>
      <c r="Q718" s="163"/>
      <c r="R718" s="163"/>
      <c r="S718" s="163"/>
      <c r="T718" s="163"/>
      <c r="U718" s="163"/>
      <c r="V718" s="163"/>
      <c r="W718" s="163"/>
      <c r="X718" s="163"/>
      <c r="Y718" s="153"/>
      <c r="Z718" s="153"/>
      <c r="AA718" s="153"/>
      <c r="AB718" s="153"/>
      <c r="AC718" s="153"/>
      <c r="AD718" s="153"/>
      <c r="AE718" s="153"/>
      <c r="AF718" s="153"/>
      <c r="AG718" s="153" t="s">
        <v>116</v>
      </c>
      <c r="AH718" s="153"/>
      <c r="AI718" s="153"/>
      <c r="AJ718" s="153"/>
      <c r="AK718" s="153"/>
      <c r="AL718" s="153"/>
      <c r="AM718" s="153"/>
      <c r="AN718" s="153"/>
      <c r="AO718" s="153"/>
      <c r="AP718" s="153"/>
      <c r="AQ718" s="153"/>
      <c r="AR718" s="153"/>
      <c r="AS718" s="153"/>
      <c r="AT718" s="153"/>
      <c r="AU718" s="153"/>
      <c r="AV718" s="153"/>
      <c r="AW718" s="153"/>
      <c r="AX718" s="153"/>
      <c r="AY718" s="153"/>
      <c r="AZ718" s="153"/>
      <c r="BA718" s="153"/>
      <c r="BB718" s="153"/>
      <c r="BC718" s="153"/>
      <c r="BD718" s="153"/>
      <c r="BE718" s="153"/>
      <c r="BF718" s="153"/>
      <c r="BG718" s="153"/>
      <c r="BH718" s="153"/>
    </row>
    <row r="719" spans="1:60" ht="22.5" outlineLevel="1" x14ac:dyDescent="0.2">
      <c r="A719" s="175">
        <v>271</v>
      </c>
      <c r="B719" s="176" t="s">
        <v>672</v>
      </c>
      <c r="C719" s="186" t="s">
        <v>482</v>
      </c>
      <c r="D719" s="177" t="s">
        <v>229</v>
      </c>
      <c r="E719" s="178">
        <v>13</v>
      </c>
      <c r="F719" s="179"/>
      <c r="G719" s="180">
        <f>ROUND(E719*F719,2)</f>
        <v>0</v>
      </c>
      <c r="H719" s="179"/>
      <c r="I719" s="180">
        <f>ROUND(E719*H719,2)</f>
        <v>0</v>
      </c>
      <c r="J719" s="179"/>
      <c r="K719" s="180">
        <f>ROUND(E719*J719,2)</f>
        <v>0</v>
      </c>
      <c r="L719" s="180">
        <v>21</v>
      </c>
      <c r="M719" s="180">
        <f>G719*(1+L719/100)</f>
        <v>0</v>
      </c>
      <c r="N719" s="180">
        <v>0</v>
      </c>
      <c r="O719" s="180">
        <f>ROUND(E719*N719,2)</f>
        <v>0</v>
      </c>
      <c r="P719" s="180">
        <v>0</v>
      </c>
      <c r="Q719" s="180">
        <f>ROUND(E719*P719,2)</f>
        <v>0</v>
      </c>
      <c r="R719" s="180"/>
      <c r="S719" s="180" t="s">
        <v>195</v>
      </c>
      <c r="T719" s="181" t="s">
        <v>196</v>
      </c>
      <c r="U719" s="163">
        <v>0</v>
      </c>
      <c r="V719" s="163">
        <f>ROUND(E719*U719,2)</f>
        <v>0</v>
      </c>
      <c r="W719" s="163"/>
      <c r="X719" s="163" t="s">
        <v>112</v>
      </c>
      <c r="Y719" s="153"/>
      <c r="Z719" s="153"/>
      <c r="AA719" s="153"/>
      <c r="AB719" s="153"/>
      <c r="AC719" s="153"/>
      <c r="AD719" s="153"/>
      <c r="AE719" s="153"/>
      <c r="AF719" s="153"/>
      <c r="AG719" s="153" t="s">
        <v>113</v>
      </c>
      <c r="AH719" s="153"/>
      <c r="AI719" s="153"/>
      <c r="AJ719" s="153"/>
      <c r="AK719" s="153"/>
      <c r="AL719" s="153"/>
      <c r="AM719" s="153"/>
      <c r="AN719" s="153"/>
      <c r="AO719" s="153"/>
      <c r="AP719" s="153"/>
      <c r="AQ719" s="153"/>
      <c r="AR719" s="153"/>
      <c r="AS719" s="153"/>
      <c r="AT719" s="153"/>
      <c r="AU719" s="153"/>
      <c r="AV719" s="153"/>
      <c r="AW719" s="153"/>
      <c r="AX719" s="153"/>
      <c r="AY719" s="153"/>
      <c r="AZ719" s="153"/>
      <c r="BA719" s="153"/>
      <c r="BB719" s="153"/>
      <c r="BC719" s="153"/>
      <c r="BD719" s="153"/>
      <c r="BE719" s="153"/>
      <c r="BF719" s="153"/>
      <c r="BG719" s="153"/>
      <c r="BH719" s="153"/>
    </row>
    <row r="720" spans="1:60" outlineLevel="1" x14ac:dyDescent="0.2">
      <c r="A720" s="160"/>
      <c r="B720" s="161"/>
      <c r="C720" s="249"/>
      <c r="D720" s="250"/>
      <c r="E720" s="250"/>
      <c r="F720" s="250"/>
      <c r="G720" s="250"/>
      <c r="H720" s="163"/>
      <c r="I720" s="163"/>
      <c r="J720" s="163"/>
      <c r="K720" s="163"/>
      <c r="L720" s="163"/>
      <c r="M720" s="163"/>
      <c r="N720" s="163"/>
      <c r="O720" s="163"/>
      <c r="P720" s="163"/>
      <c r="Q720" s="163"/>
      <c r="R720" s="163"/>
      <c r="S720" s="163"/>
      <c r="T720" s="163"/>
      <c r="U720" s="163"/>
      <c r="V720" s="163"/>
      <c r="W720" s="163"/>
      <c r="X720" s="163"/>
      <c r="Y720" s="153"/>
      <c r="Z720" s="153"/>
      <c r="AA720" s="153"/>
      <c r="AB720" s="153"/>
      <c r="AC720" s="153"/>
      <c r="AD720" s="153"/>
      <c r="AE720" s="153"/>
      <c r="AF720" s="153"/>
      <c r="AG720" s="153" t="s">
        <v>116</v>
      </c>
      <c r="AH720" s="153"/>
      <c r="AI720" s="153"/>
      <c r="AJ720" s="153"/>
      <c r="AK720" s="153"/>
      <c r="AL720" s="153"/>
      <c r="AM720" s="153"/>
      <c r="AN720" s="153"/>
      <c r="AO720" s="153"/>
      <c r="AP720" s="153"/>
      <c r="AQ720" s="153"/>
      <c r="AR720" s="153"/>
      <c r="AS720" s="153"/>
      <c r="AT720" s="153"/>
      <c r="AU720" s="153"/>
      <c r="AV720" s="153"/>
      <c r="AW720" s="153"/>
      <c r="AX720" s="153"/>
      <c r="AY720" s="153"/>
      <c r="AZ720" s="153"/>
      <c r="BA720" s="153"/>
      <c r="BB720" s="153"/>
      <c r="BC720" s="153"/>
      <c r="BD720" s="153"/>
      <c r="BE720" s="153"/>
      <c r="BF720" s="153"/>
      <c r="BG720" s="153"/>
      <c r="BH720" s="153"/>
    </row>
    <row r="721" spans="1:60" ht="22.5" outlineLevel="1" x14ac:dyDescent="0.2">
      <c r="A721" s="175">
        <v>272</v>
      </c>
      <c r="B721" s="176" t="s">
        <v>673</v>
      </c>
      <c r="C721" s="186" t="s">
        <v>484</v>
      </c>
      <c r="D721" s="177" t="s">
        <v>229</v>
      </c>
      <c r="E721" s="178">
        <v>2</v>
      </c>
      <c r="F721" s="179"/>
      <c r="G721" s="180">
        <f>ROUND(E721*F721,2)</f>
        <v>0</v>
      </c>
      <c r="H721" s="179"/>
      <c r="I721" s="180">
        <f>ROUND(E721*H721,2)</f>
        <v>0</v>
      </c>
      <c r="J721" s="179"/>
      <c r="K721" s="180">
        <f>ROUND(E721*J721,2)</f>
        <v>0</v>
      </c>
      <c r="L721" s="180">
        <v>21</v>
      </c>
      <c r="M721" s="180">
        <f>G721*(1+L721/100)</f>
        <v>0</v>
      </c>
      <c r="N721" s="180">
        <v>0</v>
      </c>
      <c r="O721" s="180">
        <f>ROUND(E721*N721,2)</f>
        <v>0</v>
      </c>
      <c r="P721" s="180">
        <v>0</v>
      </c>
      <c r="Q721" s="180">
        <f>ROUND(E721*P721,2)</f>
        <v>0</v>
      </c>
      <c r="R721" s="180"/>
      <c r="S721" s="180" t="s">
        <v>195</v>
      </c>
      <c r="T721" s="181" t="s">
        <v>196</v>
      </c>
      <c r="U721" s="163">
        <v>0</v>
      </c>
      <c r="V721" s="163">
        <f>ROUND(E721*U721,2)</f>
        <v>0</v>
      </c>
      <c r="W721" s="163"/>
      <c r="X721" s="163" t="s">
        <v>112</v>
      </c>
      <c r="Y721" s="153"/>
      <c r="Z721" s="153"/>
      <c r="AA721" s="153"/>
      <c r="AB721" s="153"/>
      <c r="AC721" s="153"/>
      <c r="AD721" s="153"/>
      <c r="AE721" s="153"/>
      <c r="AF721" s="153"/>
      <c r="AG721" s="153" t="s">
        <v>113</v>
      </c>
      <c r="AH721" s="153"/>
      <c r="AI721" s="153"/>
      <c r="AJ721" s="153"/>
      <c r="AK721" s="153"/>
      <c r="AL721" s="153"/>
      <c r="AM721" s="153"/>
      <c r="AN721" s="153"/>
      <c r="AO721" s="153"/>
      <c r="AP721" s="153"/>
      <c r="AQ721" s="153"/>
      <c r="AR721" s="153"/>
      <c r="AS721" s="153"/>
      <c r="AT721" s="153"/>
      <c r="AU721" s="153"/>
      <c r="AV721" s="153"/>
      <c r="AW721" s="153"/>
      <c r="AX721" s="153"/>
      <c r="AY721" s="153"/>
      <c r="AZ721" s="153"/>
      <c r="BA721" s="153"/>
      <c r="BB721" s="153"/>
      <c r="BC721" s="153"/>
      <c r="BD721" s="153"/>
      <c r="BE721" s="153"/>
      <c r="BF721" s="153"/>
      <c r="BG721" s="153"/>
      <c r="BH721" s="153"/>
    </row>
    <row r="722" spans="1:60" outlineLevel="1" x14ac:dyDescent="0.2">
      <c r="A722" s="160"/>
      <c r="B722" s="161"/>
      <c r="C722" s="249"/>
      <c r="D722" s="250"/>
      <c r="E722" s="250"/>
      <c r="F722" s="250"/>
      <c r="G722" s="250"/>
      <c r="H722" s="163"/>
      <c r="I722" s="163"/>
      <c r="J722" s="163"/>
      <c r="K722" s="163"/>
      <c r="L722" s="163"/>
      <c r="M722" s="163"/>
      <c r="N722" s="163"/>
      <c r="O722" s="163"/>
      <c r="P722" s="163"/>
      <c r="Q722" s="163"/>
      <c r="R722" s="163"/>
      <c r="S722" s="163"/>
      <c r="T722" s="163"/>
      <c r="U722" s="163"/>
      <c r="V722" s="163"/>
      <c r="W722" s="163"/>
      <c r="X722" s="163"/>
      <c r="Y722" s="153"/>
      <c r="Z722" s="153"/>
      <c r="AA722" s="153"/>
      <c r="AB722" s="153"/>
      <c r="AC722" s="153"/>
      <c r="AD722" s="153"/>
      <c r="AE722" s="153"/>
      <c r="AF722" s="153"/>
      <c r="AG722" s="153" t="s">
        <v>116</v>
      </c>
      <c r="AH722" s="153"/>
      <c r="AI722" s="153"/>
      <c r="AJ722" s="153"/>
      <c r="AK722" s="153"/>
      <c r="AL722" s="153"/>
      <c r="AM722" s="153"/>
      <c r="AN722" s="153"/>
      <c r="AO722" s="153"/>
      <c r="AP722" s="153"/>
      <c r="AQ722" s="153"/>
      <c r="AR722" s="153"/>
      <c r="AS722" s="153"/>
      <c r="AT722" s="153"/>
      <c r="AU722" s="153"/>
      <c r="AV722" s="153"/>
      <c r="AW722" s="153"/>
      <c r="AX722" s="153"/>
      <c r="AY722" s="153"/>
      <c r="AZ722" s="153"/>
      <c r="BA722" s="153"/>
      <c r="BB722" s="153"/>
      <c r="BC722" s="153"/>
      <c r="BD722" s="153"/>
      <c r="BE722" s="153"/>
      <c r="BF722" s="153"/>
      <c r="BG722" s="153"/>
      <c r="BH722" s="153"/>
    </row>
    <row r="723" spans="1:60" ht="22.5" outlineLevel="1" x14ac:dyDescent="0.2">
      <c r="A723" s="175">
        <v>273</v>
      </c>
      <c r="B723" s="176" t="s">
        <v>674</v>
      </c>
      <c r="C723" s="186" t="s">
        <v>488</v>
      </c>
      <c r="D723" s="177" t="s">
        <v>229</v>
      </c>
      <c r="E723" s="178">
        <v>8</v>
      </c>
      <c r="F723" s="179"/>
      <c r="G723" s="180">
        <f>ROUND(E723*F723,2)</f>
        <v>0</v>
      </c>
      <c r="H723" s="179"/>
      <c r="I723" s="180">
        <f>ROUND(E723*H723,2)</f>
        <v>0</v>
      </c>
      <c r="J723" s="179"/>
      <c r="K723" s="180">
        <f>ROUND(E723*J723,2)</f>
        <v>0</v>
      </c>
      <c r="L723" s="180">
        <v>21</v>
      </c>
      <c r="M723" s="180">
        <f>G723*(1+L723/100)</f>
        <v>0</v>
      </c>
      <c r="N723" s="180">
        <v>0</v>
      </c>
      <c r="O723" s="180">
        <f>ROUND(E723*N723,2)</f>
        <v>0</v>
      </c>
      <c r="P723" s="180">
        <v>0</v>
      </c>
      <c r="Q723" s="180">
        <f>ROUND(E723*P723,2)</f>
        <v>0</v>
      </c>
      <c r="R723" s="180"/>
      <c r="S723" s="180" t="s">
        <v>195</v>
      </c>
      <c r="T723" s="181" t="s">
        <v>196</v>
      </c>
      <c r="U723" s="163">
        <v>0</v>
      </c>
      <c r="V723" s="163">
        <f>ROUND(E723*U723,2)</f>
        <v>0</v>
      </c>
      <c r="W723" s="163"/>
      <c r="X723" s="163" t="s">
        <v>112</v>
      </c>
      <c r="Y723" s="153"/>
      <c r="Z723" s="153"/>
      <c r="AA723" s="153"/>
      <c r="AB723" s="153"/>
      <c r="AC723" s="153"/>
      <c r="AD723" s="153"/>
      <c r="AE723" s="153"/>
      <c r="AF723" s="153"/>
      <c r="AG723" s="153" t="s">
        <v>113</v>
      </c>
      <c r="AH723" s="153"/>
      <c r="AI723" s="153"/>
      <c r="AJ723" s="153"/>
      <c r="AK723" s="153"/>
      <c r="AL723" s="153"/>
      <c r="AM723" s="153"/>
      <c r="AN723" s="153"/>
      <c r="AO723" s="153"/>
      <c r="AP723" s="153"/>
      <c r="AQ723" s="153"/>
      <c r="AR723" s="153"/>
      <c r="AS723" s="153"/>
      <c r="AT723" s="153"/>
      <c r="AU723" s="153"/>
      <c r="AV723" s="153"/>
      <c r="AW723" s="153"/>
      <c r="AX723" s="153"/>
      <c r="AY723" s="153"/>
      <c r="AZ723" s="153"/>
      <c r="BA723" s="153"/>
      <c r="BB723" s="153"/>
      <c r="BC723" s="153"/>
      <c r="BD723" s="153"/>
      <c r="BE723" s="153"/>
      <c r="BF723" s="153"/>
      <c r="BG723" s="153"/>
      <c r="BH723" s="153"/>
    </row>
    <row r="724" spans="1:60" outlineLevel="1" x14ac:dyDescent="0.2">
      <c r="A724" s="160"/>
      <c r="B724" s="161"/>
      <c r="C724" s="249"/>
      <c r="D724" s="250"/>
      <c r="E724" s="250"/>
      <c r="F724" s="250"/>
      <c r="G724" s="250"/>
      <c r="H724" s="163"/>
      <c r="I724" s="163"/>
      <c r="J724" s="163"/>
      <c r="K724" s="163"/>
      <c r="L724" s="163"/>
      <c r="M724" s="163"/>
      <c r="N724" s="163"/>
      <c r="O724" s="163"/>
      <c r="P724" s="163"/>
      <c r="Q724" s="163"/>
      <c r="R724" s="163"/>
      <c r="S724" s="163"/>
      <c r="T724" s="163"/>
      <c r="U724" s="163"/>
      <c r="V724" s="163"/>
      <c r="W724" s="163"/>
      <c r="X724" s="163"/>
      <c r="Y724" s="153"/>
      <c r="Z724" s="153"/>
      <c r="AA724" s="153"/>
      <c r="AB724" s="153"/>
      <c r="AC724" s="153"/>
      <c r="AD724" s="153"/>
      <c r="AE724" s="153"/>
      <c r="AF724" s="153"/>
      <c r="AG724" s="153" t="s">
        <v>116</v>
      </c>
      <c r="AH724" s="153"/>
      <c r="AI724" s="153"/>
      <c r="AJ724" s="153"/>
      <c r="AK724" s="153"/>
      <c r="AL724" s="153"/>
      <c r="AM724" s="153"/>
      <c r="AN724" s="153"/>
      <c r="AO724" s="153"/>
      <c r="AP724" s="153"/>
      <c r="AQ724" s="153"/>
      <c r="AR724" s="153"/>
      <c r="AS724" s="153"/>
      <c r="AT724" s="153"/>
      <c r="AU724" s="153"/>
      <c r="AV724" s="153"/>
      <c r="AW724" s="153"/>
      <c r="AX724" s="153"/>
      <c r="AY724" s="153"/>
      <c r="AZ724" s="153"/>
      <c r="BA724" s="153"/>
      <c r="BB724" s="153"/>
      <c r="BC724" s="153"/>
      <c r="BD724" s="153"/>
      <c r="BE724" s="153"/>
      <c r="BF724" s="153"/>
      <c r="BG724" s="153"/>
      <c r="BH724" s="153"/>
    </row>
    <row r="725" spans="1:60" ht="22.5" outlineLevel="1" x14ac:dyDescent="0.2">
      <c r="A725" s="175">
        <v>274</v>
      </c>
      <c r="B725" s="176" t="s">
        <v>675</v>
      </c>
      <c r="C725" s="186" t="s">
        <v>260</v>
      </c>
      <c r="D725" s="177" t="s">
        <v>229</v>
      </c>
      <c r="E725" s="178">
        <v>87</v>
      </c>
      <c r="F725" s="179"/>
      <c r="G725" s="180">
        <f>ROUND(E725*F725,2)</f>
        <v>0</v>
      </c>
      <c r="H725" s="179"/>
      <c r="I725" s="180">
        <f>ROUND(E725*H725,2)</f>
        <v>0</v>
      </c>
      <c r="J725" s="179"/>
      <c r="K725" s="180">
        <f>ROUND(E725*J725,2)</f>
        <v>0</v>
      </c>
      <c r="L725" s="180">
        <v>21</v>
      </c>
      <c r="M725" s="180">
        <f>G725*(1+L725/100)</f>
        <v>0</v>
      </c>
      <c r="N725" s="180">
        <v>0</v>
      </c>
      <c r="O725" s="180">
        <f>ROUND(E725*N725,2)</f>
        <v>0</v>
      </c>
      <c r="P725" s="180">
        <v>0</v>
      </c>
      <c r="Q725" s="180">
        <f>ROUND(E725*P725,2)</f>
        <v>0</v>
      </c>
      <c r="R725" s="180"/>
      <c r="S725" s="180" t="s">
        <v>195</v>
      </c>
      <c r="T725" s="181" t="s">
        <v>196</v>
      </c>
      <c r="U725" s="163">
        <v>0</v>
      </c>
      <c r="V725" s="163">
        <f>ROUND(E725*U725,2)</f>
        <v>0</v>
      </c>
      <c r="W725" s="163"/>
      <c r="X725" s="163" t="s">
        <v>112</v>
      </c>
      <c r="Y725" s="153"/>
      <c r="Z725" s="153"/>
      <c r="AA725" s="153"/>
      <c r="AB725" s="153"/>
      <c r="AC725" s="153"/>
      <c r="AD725" s="153"/>
      <c r="AE725" s="153"/>
      <c r="AF725" s="153"/>
      <c r="AG725" s="153" t="s">
        <v>113</v>
      </c>
      <c r="AH725" s="153"/>
      <c r="AI725" s="153"/>
      <c r="AJ725" s="153"/>
      <c r="AK725" s="153"/>
      <c r="AL725" s="153"/>
      <c r="AM725" s="153"/>
      <c r="AN725" s="153"/>
      <c r="AO725" s="153"/>
      <c r="AP725" s="153"/>
      <c r="AQ725" s="153"/>
      <c r="AR725" s="153"/>
      <c r="AS725" s="153"/>
      <c r="AT725" s="153"/>
      <c r="AU725" s="153"/>
      <c r="AV725" s="153"/>
      <c r="AW725" s="153"/>
      <c r="AX725" s="153"/>
      <c r="AY725" s="153"/>
      <c r="AZ725" s="153"/>
      <c r="BA725" s="153"/>
      <c r="BB725" s="153"/>
      <c r="BC725" s="153"/>
      <c r="BD725" s="153"/>
      <c r="BE725" s="153"/>
      <c r="BF725" s="153"/>
      <c r="BG725" s="153"/>
      <c r="BH725" s="153"/>
    </row>
    <row r="726" spans="1:60" outlineLevel="1" x14ac:dyDescent="0.2">
      <c r="A726" s="160"/>
      <c r="B726" s="161"/>
      <c r="C726" s="249"/>
      <c r="D726" s="250"/>
      <c r="E726" s="250"/>
      <c r="F726" s="250"/>
      <c r="G726" s="250"/>
      <c r="H726" s="163"/>
      <c r="I726" s="163"/>
      <c r="J726" s="163"/>
      <c r="K726" s="163"/>
      <c r="L726" s="163"/>
      <c r="M726" s="163"/>
      <c r="N726" s="163"/>
      <c r="O726" s="163"/>
      <c r="P726" s="163"/>
      <c r="Q726" s="163"/>
      <c r="R726" s="163"/>
      <c r="S726" s="163"/>
      <c r="T726" s="163"/>
      <c r="U726" s="163"/>
      <c r="V726" s="163"/>
      <c r="W726" s="163"/>
      <c r="X726" s="163"/>
      <c r="Y726" s="153"/>
      <c r="Z726" s="153"/>
      <c r="AA726" s="153"/>
      <c r="AB726" s="153"/>
      <c r="AC726" s="153"/>
      <c r="AD726" s="153"/>
      <c r="AE726" s="153"/>
      <c r="AF726" s="153"/>
      <c r="AG726" s="153" t="s">
        <v>116</v>
      </c>
      <c r="AH726" s="153"/>
      <c r="AI726" s="153"/>
      <c r="AJ726" s="153"/>
      <c r="AK726" s="153"/>
      <c r="AL726" s="153"/>
      <c r="AM726" s="153"/>
      <c r="AN726" s="153"/>
      <c r="AO726" s="153"/>
      <c r="AP726" s="153"/>
      <c r="AQ726" s="153"/>
      <c r="AR726" s="153"/>
      <c r="AS726" s="153"/>
      <c r="AT726" s="153"/>
      <c r="AU726" s="153"/>
      <c r="AV726" s="153"/>
      <c r="AW726" s="153"/>
      <c r="AX726" s="153"/>
      <c r="AY726" s="153"/>
      <c r="AZ726" s="153"/>
      <c r="BA726" s="153"/>
      <c r="BB726" s="153"/>
      <c r="BC726" s="153"/>
      <c r="BD726" s="153"/>
      <c r="BE726" s="153"/>
      <c r="BF726" s="153"/>
      <c r="BG726" s="153"/>
      <c r="BH726" s="153"/>
    </row>
    <row r="727" spans="1:60" ht="22.5" outlineLevel="1" x14ac:dyDescent="0.2">
      <c r="A727" s="175">
        <v>275</v>
      </c>
      <c r="B727" s="176" t="s">
        <v>676</v>
      </c>
      <c r="C727" s="186" t="s">
        <v>677</v>
      </c>
      <c r="D727" s="177" t="s">
        <v>229</v>
      </c>
      <c r="E727" s="178">
        <v>1</v>
      </c>
      <c r="F727" s="179"/>
      <c r="G727" s="180">
        <f>ROUND(E727*F727,2)</f>
        <v>0</v>
      </c>
      <c r="H727" s="179"/>
      <c r="I727" s="180">
        <f>ROUND(E727*H727,2)</f>
        <v>0</v>
      </c>
      <c r="J727" s="179"/>
      <c r="K727" s="180">
        <f>ROUND(E727*J727,2)</f>
        <v>0</v>
      </c>
      <c r="L727" s="180">
        <v>21</v>
      </c>
      <c r="M727" s="180">
        <f>G727*(1+L727/100)</f>
        <v>0</v>
      </c>
      <c r="N727" s="180">
        <v>0</v>
      </c>
      <c r="O727" s="180">
        <f>ROUND(E727*N727,2)</f>
        <v>0</v>
      </c>
      <c r="P727" s="180">
        <v>0</v>
      </c>
      <c r="Q727" s="180">
        <f>ROUND(E727*P727,2)</f>
        <v>0</v>
      </c>
      <c r="R727" s="180"/>
      <c r="S727" s="180" t="s">
        <v>195</v>
      </c>
      <c r="T727" s="181" t="s">
        <v>196</v>
      </c>
      <c r="U727" s="163">
        <v>0</v>
      </c>
      <c r="V727" s="163">
        <f>ROUND(E727*U727,2)</f>
        <v>0</v>
      </c>
      <c r="W727" s="163"/>
      <c r="X727" s="163" t="s">
        <v>112</v>
      </c>
      <c r="Y727" s="153"/>
      <c r="Z727" s="153"/>
      <c r="AA727" s="153"/>
      <c r="AB727" s="153"/>
      <c r="AC727" s="153"/>
      <c r="AD727" s="153"/>
      <c r="AE727" s="153"/>
      <c r="AF727" s="153"/>
      <c r="AG727" s="153" t="s">
        <v>113</v>
      </c>
      <c r="AH727" s="153"/>
      <c r="AI727" s="153"/>
      <c r="AJ727" s="153"/>
      <c r="AK727" s="153"/>
      <c r="AL727" s="153"/>
      <c r="AM727" s="153"/>
      <c r="AN727" s="153"/>
      <c r="AO727" s="153"/>
      <c r="AP727" s="153"/>
      <c r="AQ727" s="153"/>
      <c r="AR727" s="153"/>
      <c r="AS727" s="153"/>
      <c r="AT727" s="153"/>
      <c r="AU727" s="153"/>
      <c r="AV727" s="153"/>
      <c r="AW727" s="153"/>
      <c r="AX727" s="153"/>
      <c r="AY727" s="153"/>
      <c r="AZ727" s="153"/>
      <c r="BA727" s="153"/>
      <c r="BB727" s="153"/>
      <c r="BC727" s="153"/>
      <c r="BD727" s="153"/>
      <c r="BE727" s="153"/>
      <c r="BF727" s="153"/>
      <c r="BG727" s="153"/>
      <c r="BH727" s="153"/>
    </row>
    <row r="728" spans="1:60" outlineLevel="1" x14ac:dyDescent="0.2">
      <c r="A728" s="160"/>
      <c r="B728" s="161"/>
      <c r="C728" s="249"/>
      <c r="D728" s="250"/>
      <c r="E728" s="250"/>
      <c r="F728" s="250"/>
      <c r="G728" s="250"/>
      <c r="H728" s="163"/>
      <c r="I728" s="163"/>
      <c r="J728" s="163"/>
      <c r="K728" s="163"/>
      <c r="L728" s="163"/>
      <c r="M728" s="163"/>
      <c r="N728" s="163"/>
      <c r="O728" s="163"/>
      <c r="P728" s="163"/>
      <c r="Q728" s="163"/>
      <c r="R728" s="163"/>
      <c r="S728" s="163"/>
      <c r="T728" s="163"/>
      <c r="U728" s="163"/>
      <c r="V728" s="163"/>
      <c r="W728" s="163"/>
      <c r="X728" s="163"/>
      <c r="Y728" s="153"/>
      <c r="Z728" s="153"/>
      <c r="AA728" s="153"/>
      <c r="AB728" s="153"/>
      <c r="AC728" s="153"/>
      <c r="AD728" s="153"/>
      <c r="AE728" s="153"/>
      <c r="AF728" s="153"/>
      <c r="AG728" s="153" t="s">
        <v>116</v>
      </c>
      <c r="AH728" s="153"/>
      <c r="AI728" s="153"/>
      <c r="AJ728" s="153"/>
      <c r="AK728" s="153"/>
      <c r="AL728" s="153"/>
      <c r="AM728" s="153"/>
      <c r="AN728" s="153"/>
      <c r="AO728" s="153"/>
      <c r="AP728" s="153"/>
      <c r="AQ728" s="153"/>
      <c r="AR728" s="153"/>
      <c r="AS728" s="153"/>
      <c r="AT728" s="153"/>
      <c r="AU728" s="153"/>
      <c r="AV728" s="153"/>
      <c r="AW728" s="153"/>
      <c r="AX728" s="153"/>
      <c r="AY728" s="153"/>
      <c r="AZ728" s="153"/>
      <c r="BA728" s="153"/>
      <c r="BB728" s="153"/>
      <c r="BC728" s="153"/>
      <c r="BD728" s="153"/>
      <c r="BE728" s="153"/>
      <c r="BF728" s="153"/>
      <c r="BG728" s="153"/>
      <c r="BH728" s="153"/>
    </row>
    <row r="729" spans="1:60" outlineLevel="1" x14ac:dyDescent="0.2">
      <c r="A729" s="175">
        <v>276</v>
      </c>
      <c r="B729" s="176" t="s">
        <v>678</v>
      </c>
      <c r="C729" s="186" t="s">
        <v>679</v>
      </c>
      <c r="D729" s="177" t="s">
        <v>229</v>
      </c>
      <c r="E729" s="178">
        <v>1</v>
      </c>
      <c r="F729" s="179"/>
      <c r="G729" s="180">
        <f>ROUND(E729*F729,2)</f>
        <v>0</v>
      </c>
      <c r="H729" s="179"/>
      <c r="I729" s="180">
        <f>ROUND(E729*H729,2)</f>
        <v>0</v>
      </c>
      <c r="J729" s="179"/>
      <c r="K729" s="180">
        <f>ROUND(E729*J729,2)</f>
        <v>0</v>
      </c>
      <c r="L729" s="180">
        <v>21</v>
      </c>
      <c r="M729" s="180">
        <f>G729*(1+L729/100)</f>
        <v>0</v>
      </c>
      <c r="N729" s="180">
        <v>0</v>
      </c>
      <c r="O729" s="180">
        <f>ROUND(E729*N729,2)</f>
        <v>0</v>
      </c>
      <c r="P729" s="180">
        <v>0</v>
      </c>
      <c r="Q729" s="180">
        <f>ROUND(E729*P729,2)</f>
        <v>0</v>
      </c>
      <c r="R729" s="180"/>
      <c r="S729" s="180" t="s">
        <v>195</v>
      </c>
      <c r="T729" s="181" t="s">
        <v>196</v>
      </c>
      <c r="U729" s="163">
        <v>0</v>
      </c>
      <c r="V729" s="163">
        <f>ROUND(E729*U729,2)</f>
        <v>0</v>
      </c>
      <c r="W729" s="163"/>
      <c r="X729" s="163" t="s">
        <v>112</v>
      </c>
      <c r="Y729" s="153"/>
      <c r="Z729" s="153"/>
      <c r="AA729" s="153"/>
      <c r="AB729" s="153"/>
      <c r="AC729" s="153"/>
      <c r="AD729" s="153"/>
      <c r="AE729" s="153"/>
      <c r="AF729" s="153"/>
      <c r="AG729" s="153" t="s">
        <v>113</v>
      </c>
      <c r="AH729" s="153"/>
      <c r="AI729" s="153"/>
      <c r="AJ729" s="153"/>
      <c r="AK729" s="153"/>
      <c r="AL729" s="153"/>
      <c r="AM729" s="153"/>
      <c r="AN729" s="153"/>
      <c r="AO729" s="153"/>
      <c r="AP729" s="153"/>
      <c r="AQ729" s="153"/>
      <c r="AR729" s="153"/>
      <c r="AS729" s="153"/>
      <c r="AT729" s="153"/>
      <c r="AU729" s="153"/>
      <c r="AV729" s="153"/>
      <c r="AW729" s="153"/>
      <c r="AX729" s="153"/>
      <c r="AY729" s="153"/>
      <c r="AZ729" s="153"/>
      <c r="BA729" s="153"/>
      <c r="BB729" s="153"/>
      <c r="BC729" s="153"/>
      <c r="BD729" s="153"/>
      <c r="BE729" s="153"/>
      <c r="BF729" s="153"/>
      <c r="BG729" s="153"/>
      <c r="BH729" s="153"/>
    </row>
    <row r="730" spans="1:60" outlineLevel="1" x14ac:dyDescent="0.2">
      <c r="A730" s="160"/>
      <c r="B730" s="161"/>
      <c r="C730" s="249"/>
      <c r="D730" s="250"/>
      <c r="E730" s="250"/>
      <c r="F730" s="250"/>
      <c r="G730" s="250"/>
      <c r="H730" s="163"/>
      <c r="I730" s="163"/>
      <c r="J730" s="163"/>
      <c r="K730" s="163"/>
      <c r="L730" s="163"/>
      <c r="M730" s="163"/>
      <c r="N730" s="163"/>
      <c r="O730" s="163"/>
      <c r="P730" s="163"/>
      <c r="Q730" s="163"/>
      <c r="R730" s="163"/>
      <c r="S730" s="163"/>
      <c r="T730" s="163"/>
      <c r="U730" s="163"/>
      <c r="V730" s="163"/>
      <c r="W730" s="163"/>
      <c r="X730" s="163"/>
      <c r="Y730" s="153"/>
      <c r="Z730" s="153"/>
      <c r="AA730" s="153"/>
      <c r="AB730" s="153"/>
      <c r="AC730" s="153"/>
      <c r="AD730" s="153"/>
      <c r="AE730" s="153"/>
      <c r="AF730" s="153"/>
      <c r="AG730" s="153" t="s">
        <v>116</v>
      </c>
      <c r="AH730" s="153"/>
      <c r="AI730" s="153"/>
      <c r="AJ730" s="153"/>
      <c r="AK730" s="153"/>
      <c r="AL730" s="153"/>
      <c r="AM730" s="153"/>
      <c r="AN730" s="153"/>
      <c r="AO730" s="153"/>
      <c r="AP730" s="153"/>
      <c r="AQ730" s="153"/>
      <c r="AR730" s="153"/>
      <c r="AS730" s="153"/>
      <c r="AT730" s="153"/>
      <c r="AU730" s="153"/>
      <c r="AV730" s="153"/>
      <c r="AW730" s="153"/>
      <c r="AX730" s="153"/>
      <c r="AY730" s="153"/>
      <c r="AZ730" s="153"/>
      <c r="BA730" s="153"/>
      <c r="BB730" s="153"/>
      <c r="BC730" s="153"/>
      <c r="BD730" s="153"/>
      <c r="BE730" s="153"/>
      <c r="BF730" s="153"/>
      <c r="BG730" s="153"/>
      <c r="BH730" s="153"/>
    </row>
    <row r="731" spans="1:60" outlineLevel="1" x14ac:dyDescent="0.2">
      <c r="A731" s="175">
        <v>277</v>
      </c>
      <c r="B731" s="176" t="s">
        <v>680</v>
      </c>
      <c r="C731" s="186" t="s">
        <v>681</v>
      </c>
      <c r="D731" s="177" t="s">
        <v>229</v>
      </c>
      <c r="E731" s="178">
        <v>1</v>
      </c>
      <c r="F731" s="179"/>
      <c r="G731" s="180">
        <f>ROUND(E731*F731,2)</f>
        <v>0</v>
      </c>
      <c r="H731" s="179"/>
      <c r="I731" s="180">
        <f>ROUND(E731*H731,2)</f>
        <v>0</v>
      </c>
      <c r="J731" s="179"/>
      <c r="K731" s="180">
        <f>ROUND(E731*J731,2)</f>
        <v>0</v>
      </c>
      <c r="L731" s="180">
        <v>21</v>
      </c>
      <c r="M731" s="180">
        <f>G731*(1+L731/100)</f>
        <v>0</v>
      </c>
      <c r="N731" s="180">
        <v>0</v>
      </c>
      <c r="O731" s="180">
        <f>ROUND(E731*N731,2)</f>
        <v>0</v>
      </c>
      <c r="P731" s="180">
        <v>0</v>
      </c>
      <c r="Q731" s="180">
        <f>ROUND(E731*P731,2)</f>
        <v>0</v>
      </c>
      <c r="R731" s="180"/>
      <c r="S731" s="180" t="s">
        <v>195</v>
      </c>
      <c r="T731" s="181" t="s">
        <v>196</v>
      </c>
      <c r="U731" s="163">
        <v>0</v>
      </c>
      <c r="V731" s="163">
        <f>ROUND(E731*U731,2)</f>
        <v>0</v>
      </c>
      <c r="W731" s="163"/>
      <c r="X731" s="163" t="s">
        <v>112</v>
      </c>
      <c r="Y731" s="153"/>
      <c r="Z731" s="153"/>
      <c r="AA731" s="153"/>
      <c r="AB731" s="153"/>
      <c r="AC731" s="153"/>
      <c r="AD731" s="153"/>
      <c r="AE731" s="153"/>
      <c r="AF731" s="153"/>
      <c r="AG731" s="153" t="s">
        <v>113</v>
      </c>
      <c r="AH731" s="153"/>
      <c r="AI731" s="153"/>
      <c r="AJ731" s="153"/>
      <c r="AK731" s="153"/>
      <c r="AL731" s="153"/>
      <c r="AM731" s="153"/>
      <c r="AN731" s="153"/>
      <c r="AO731" s="153"/>
      <c r="AP731" s="153"/>
      <c r="AQ731" s="153"/>
      <c r="AR731" s="153"/>
      <c r="AS731" s="153"/>
      <c r="AT731" s="153"/>
      <c r="AU731" s="153"/>
      <c r="AV731" s="153"/>
      <c r="AW731" s="153"/>
      <c r="AX731" s="153"/>
      <c r="AY731" s="153"/>
      <c r="AZ731" s="153"/>
      <c r="BA731" s="153"/>
      <c r="BB731" s="153"/>
      <c r="BC731" s="153"/>
      <c r="BD731" s="153"/>
      <c r="BE731" s="153"/>
      <c r="BF731" s="153"/>
      <c r="BG731" s="153"/>
      <c r="BH731" s="153"/>
    </row>
    <row r="732" spans="1:60" outlineLevel="1" x14ac:dyDescent="0.2">
      <c r="A732" s="160"/>
      <c r="B732" s="161"/>
      <c r="C732" s="249"/>
      <c r="D732" s="250"/>
      <c r="E732" s="250"/>
      <c r="F732" s="250"/>
      <c r="G732" s="250"/>
      <c r="H732" s="163"/>
      <c r="I732" s="163"/>
      <c r="J732" s="163"/>
      <c r="K732" s="163"/>
      <c r="L732" s="163"/>
      <c r="M732" s="163"/>
      <c r="N732" s="163"/>
      <c r="O732" s="163"/>
      <c r="P732" s="163"/>
      <c r="Q732" s="163"/>
      <c r="R732" s="163"/>
      <c r="S732" s="163"/>
      <c r="T732" s="163"/>
      <c r="U732" s="163"/>
      <c r="V732" s="163"/>
      <c r="W732" s="163"/>
      <c r="X732" s="163"/>
      <c r="Y732" s="153"/>
      <c r="Z732" s="153"/>
      <c r="AA732" s="153"/>
      <c r="AB732" s="153"/>
      <c r="AC732" s="153"/>
      <c r="AD732" s="153"/>
      <c r="AE732" s="153"/>
      <c r="AF732" s="153"/>
      <c r="AG732" s="153" t="s">
        <v>116</v>
      </c>
      <c r="AH732" s="153"/>
      <c r="AI732" s="153"/>
      <c r="AJ732" s="153"/>
      <c r="AK732" s="153"/>
      <c r="AL732" s="153"/>
      <c r="AM732" s="153"/>
      <c r="AN732" s="153"/>
      <c r="AO732" s="153"/>
      <c r="AP732" s="153"/>
      <c r="AQ732" s="153"/>
      <c r="AR732" s="153"/>
      <c r="AS732" s="153"/>
      <c r="AT732" s="153"/>
      <c r="AU732" s="153"/>
      <c r="AV732" s="153"/>
      <c r="AW732" s="153"/>
      <c r="AX732" s="153"/>
      <c r="AY732" s="153"/>
      <c r="AZ732" s="153"/>
      <c r="BA732" s="153"/>
      <c r="BB732" s="153"/>
      <c r="BC732" s="153"/>
      <c r="BD732" s="153"/>
      <c r="BE732" s="153"/>
      <c r="BF732" s="153"/>
      <c r="BG732" s="153"/>
      <c r="BH732" s="153"/>
    </row>
    <row r="733" spans="1:60" ht="22.5" outlineLevel="1" x14ac:dyDescent="0.2">
      <c r="A733" s="175">
        <v>278</v>
      </c>
      <c r="B733" s="176" t="s">
        <v>682</v>
      </c>
      <c r="C733" s="186" t="s">
        <v>496</v>
      </c>
      <c r="D733" s="177" t="s">
        <v>229</v>
      </c>
      <c r="E733" s="178">
        <v>2</v>
      </c>
      <c r="F733" s="179"/>
      <c r="G733" s="180">
        <f>ROUND(E733*F733,2)</f>
        <v>0</v>
      </c>
      <c r="H733" s="179"/>
      <c r="I733" s="180">
        <f>ROUND(E733*H733,2)</f>
        <v>0</v>
      </c>
      <c r="J733" s="179"/>
      <c r="K733" s="180">
        <f>ROUND(E733*J733,2)</f>
        <v>0</v>
      </c>
      <c r="L733" s="180">
        <v>21</v>
      </c>
      <c r="M733" s="180">
        <f>G733*(1+L733/100)</f>
        <v>0</v>
      </c>
      <c r="N733" s="180">
        <v>0</v>
      </c>
      <c r="O733" s="180">
        <f>ROUND(E733*N733,2)</f>
        <v>0</v>
      </c>
      <c r="P733" s="180">
        <v>0</v>
      </c>
      <c r="Q733" s="180">
        <f>ROUND(E733*P733,2)</f>
        <v>0</v>
      </c>
      <c r="R733" s="180"/>
      <c r="S733" s="180" t="s">
        <v>195</v>
      </c>
      <c r="T733" s="181" t="s">
        <v>196</v>
      </c>
      <c r="U733" s="163">
        <v>0</v>
      </c>
      <c r="V733" s="163">
        <f>ROUND(E733*U733,2)</f>
        <v>0</v>
      </c>
      <c r="W733" s="163"/>
      <c r="X733" s="163" t="s">
        <v>112</v>
      </c>
      <c r="Y733" s="153"/>
      <c r="Z733" s="153"/>
      <c r="AA733" s="153"/>
      <c r="AB733" s="153"/>
      <c r="AC733" s="153"/>
      <c r="AD733" s="153"/>
      <c r="AE733" s="153"/>
      <c r="AF733" s="153"/>
      <c r="AG733" s="153" t="s">
        <v>113</v>
      </c>
      <c r="AH733" s="153"/>
      <c r="AI733" s="153"/>
      <c r="AJ733" s="153"/>
      <c r="AK733" s="153"/>
      <c r="AL733" s="153"/>
      <c r="AM733" s="153"/>
      <c r="AN733" s="153"/>
      <c r="AO733" s="153"/>
      <c r="AP733" s="153"/>
      <c r="AQ733" s="153"/>
      <c r="AR733" s="153"/>
      <c r="AS733" s="153"/>
      <c r="AT733" s="153"/>
      <c r="AU733" s="153"/>
      <c r="AV733" s="153"/>
      <c r="AW733" s="153"/>
      <c r="AX733" s="153"/>
      <c r="AY733" s="153"/>
      <c r="AZ733" s="153"/>
      <c r="BA733" s="153"/>
      <c r="BB733" s="153"/>
      <c r="BC733" s="153"/>
      <c r="BD733" s="153"/>
      <c r="BE733" s="153"/>
      <c r="BF733" s="153"/>
      <c r="BG733" s="153"/>
      <c r="BH733" s="153"/>
    </row>
    <row r="734" spans="1:60" outlineLevel="1" x14ac:dyDescent="0.2">
      <c r="A734" s="160"/>
      <c r="B734" s="161"/>
      <c r="C734" s="249"/>
      <c r="D734" s="250"/>
      <c r="E734" s="250"/>
      <c r="F734" s="250"/>
      <c r="G734" s="250"/>
      <c r="H734" s="163"/>
      <c r="I734" s="163"/>
      <c r="J734" s="163"/>
      <c r="K734" s="163"/>
      <c r="L734" s="163"/>
      <c r="M734" s="163"/>
      <c r="N734" s="163"/>
      <c r="O734" s="163"/>
      <c r="P734" s="163"/>
      <c r="Q734" s="163"/>
      <c r="R734" s="163"/>
      <c r="S734" s="163"/>
      <c r="T734" s="163"/>
      <c r="U734" s="163"/>
      <c r="V734" s="163"/>
      <c r="W734" s="163"/>
      <c r="X734" s="163"/>
      <c r="Y734" s="153"/>
      <c r="Z734" s="153"/>
      <c r="AA734" s="153"/>
      <c r="AB734" s="153"/>
      <c r="AC734" s="153"/>
      <c r="AD734" s="153"/>
      <c r="AE734" s="153"/>
      <c r="AF734" s="153"/>
      <c r="AG734" s="153" t="s">
        <v>116</v>
      </c>
      <c r="AH734" s="153"/>
      <c r="AI734" s="153"/>
      <c r="AJ734" s="153"/>
      <c r="AK734" s="153"/>
      <c r="AL734" s="153"/>
      <c r="AM734" s="153"/>
      <c r="AN734" s="153"/>
      <c r="AO734" s="153"/>
      <c r="AP734" s="153"/>
      <c r="AQ734" s="153"/>
      <c r="AR734" s="153"/>
      <c r="AS734" s="153"/>
      <c r="AT734" s="153"/>
      <c r="AU734" s="153"/>
      <c r="AV734" s="153"/>
      <c r="AW734" s="153"/>
      <c r="AX734" s="153"/>
      <c r="AY734" s="153"/>
      <c r="AZ734" s="153"/>
      <c r="BA734" s="153"/>
      <c r="BB734" s="153"/>
      <c r="BC734" s="153"/>
      <c r="BD734" s="153"/>
      <c r="BE734" s="153"/>
      <c r="BF734" s="153"/>
      <c r="BG734" s="153"/>
      <c r="BH734" s="153"/>
    </row>
    <row r="735" spans="1:60" outlineLevel="1" x14ac:dyDescent="0.2">
      <c r="A735" s="175">
        <v>279</v>
      </c>
      <c r="B735" s="176" t="s">
        <v>683</v>
      </c>
      <c r="C735" s="186" t="s">
        <v>684</v>
      </c>
      <c r="D735" s="177" t="s">
        <v>374</v>
      </c>
      <c r="E735" s="178">
        <v>1</v>
      </c>
      <c r="F735" s="179"/>
      <c r="G735" s="180">
        <f>ROUND(E735*F735,2)</f>
        <v>0</v>
      </c>
      <c r="H735" s="179"/>
      <c r="I735" s="180">
        <f>ROUND(E735*H735,2)</f>
        <v>0</v>
      </c>
      <c r="J735" s="179"/>
      <c r="K735" s="180">
        <f>ROUND(E735*J735,2)</f>
        <v>0</v>
      </c>
      <c r="L735" s="180">
        <v>21</v>
      </c>
      <c r="M735" s="180">
        <f>G735*(1+L735/100)</f>
        <v>0</v>
      </c>
      <c r="N735" s="180">
        <v>0</v>
      </c>
      <c r="O735" s="180">
        <f>ROUND(E735*N735,2)</f>
        <v>0</v>
      </c>
      <c r="P735" s="180">
        <v>0</v>
      </c>
      <c r="Q735" s="180">
        <f>ROUND(E735*P735,2)</f>
        <v>0</v>
      </c>
      <c r="R735" s="180"/>
      <c r="S735" s="180" t="s">
        <v>195</v>
      </c>
      <c r="T735" s="181" t="s">
        <v>196</v>
      </c>
      <c r="U735" s="163">
        <v>0</v>
      </c>
      <c r="V735" s="163">
        <f>ROUND(E735*U735,2)</f>
        <v>0</v>
      </c>
      <c r="W735" s="163"/>
      <c r="X735" s="163" t="s">
        <v>112</v>
      </c>
      <c r="Y735" s="153"/>
      <c r="Z735" s="153"/>
      <c r="AA735" s="153"/>
      <c r="AB735" s="153"/>
      <c r="AC735" s="153"/>
      <c r="AD735" s="153"/>
      <c r="AE735" s="153"/>
      <c r="AF735" s="153"/>
      <c r="AG735" s="153" t="s">
        <v>113</v>
      </c>
      <c r="AH735" s="153"/>
      <c r="AI735" s="153"/>
      <c r="AJ735" s="153"/>
      <c r="AK735" s="153"/>
      <c r="AL735" s="153"/>
      <c r="AM735" s="153"/>
      <c r="AN735" s="153"/>
      <c r="AO735" s="153"/>
      <c r="AP735" s="153"/>
      <c r="AQ735" s="153"/>
      <c r="AR735" s="153"/>
      <c r="AS735" s="153"/>
      <c r="AT735" s="153"/>
      <c r="AU735" s="153"/>
      <c r="AV735" s="153"/>
      <c r="AW735" s="153"/>
      <c r="AX735" s="153"/>
      <c r="AY735" s="153"/>
      <c r="AZ735" s="153"/>
      <c r="BA735" s="153"/>
      <c r="BB735" s="153"/>
      <c r="BC735" s="153"/>
      <c r="BD735" s="153"/>
      <c r="BE735" s="153"/>
      <c r="BF735" s="153"/>
      <c r="BG735" s="153"/>
      <c r="BH735" s="153"/>
    </row>
    <row r="736" spans="1:60" outlineLevel="1" x14ac:dyDescent="0.2">
      <c r="A736" s="160"/>
      <c r="B736" s="161"/>
      <c r="C736" s="255" t="s">
        <v>746</v>
      </c>
      <c r="D736" s="256"/>
      <c r="E736" s="256"/>
      <c r="F736" s="256"/>
      <c r="G736" s="256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53"/>
      <c r="Z736" s="153"/>
      <c r="AA736" s="153"/>
      <c r="AB736" s="153"/>
      <c r="AC736" s="153"/>
      <c r="AD736" s="153"/>
      <c r="AE736" s="153"/>
      <c r="AF736" s="153"/>
      <c r="AG736" s="153" t="s">
        <v>150</v>
      </c>
      <c r="AH736" s="153"/>
      <c r="AI736" s="153"/>
      <c r="AJ736" s="153"/>
      <c r="AK736" s="153"/>
      <c r="AL736" s="153"/>
      <c r="AM736" s="153"/>
      <c r="AN736" s="153"/>
      <c r="AO736" s="153"/>
      <c r="AP736" s="153"/>
      <c r="AQ736" s="153"/>
      <c r="AR736" s="153"/>
      <c r="AS736" s="153"/>
      <c r="AT736" s="153"/>
      <c r="AU736" s="153"/>
      <c r="AV736" s="153"/>
      <c r="AW736" s="153"/>
      <c r="AX736" s="153"/>
      <c r="AY736" s="153"/>
      <c r="AZ736" s="153"/>
      <c r="BA736" s="153"/>
      <c r="BB736" s="153"/>
      <c r="BC736" s="153"/>
      <c r="BD736" s="153"/>
      <c r="BE736" s="153"/>
      <c r="BF736" s="153"/>
      <c r="BG736" s="153"/>
      <c r="BH736" s="153"/>
    </row>
    <row r="737" spans="1:60" outlineLevel="1" x14ac:dyDescent="0.2">
      <c r="A737" s="160"/>
      <c r="B737" s="161"/>
      <c r="C737" s="257" t="s">
        <v>685</v>
      </c>
      <c r="D737" s="258"/>
      <c r="E737" s="258"/>
      <c r="F737" s="258"/>
      <c r="G737" s="258"/>
      <c r="H737" s="163"/>
      <c r="I737" s="163"/>
      <c r="J737" s="163"/>
      <c r="K737" s="163"/>
      <c r="L737" s="163"/>
      <c r="M737" s="163"/>
      <c r="N737" s="163"/>
      <c r="O737" s="163"/>
      <c r="P737" s="163"/>
      <c r="Q737" s="163"/>
      <c r="R737" s="163"/>
      <c r="S737" s="163"/>
      <c r="T737" s="163"/>
      <c r="U737" s="163"/>
      <c r="V737" s="163"/>
      <c r="W737" s="163"/>
      <c r="X737" s="163"/>
      <c r="Y737" s="153"/>
      <c r="Z737" s="153"/>
      <c r="AA737" s="153"/>
      <c r="AB737" s="153"/>
      <c r="AC737" s="153"/>
      <c r="AD737" s="153"/>
      <c r="AE737" s="153"/>
      <c r="AF737" s="153"/>
      <c r="AG737" s="153" t="s">
        <v>150</v>
      </c>
      <c r="AH737" s="153"/>
      <c r="AI737" s="153"/>
      <c r="AJ737" s="153"/>
      <c r="AK737" s="153"/>
      <c r="AL737" s="153"/>
      <c r="AM737" s="153"/>
      <c r="AN737" s="153"/>
      <c r="AO737" s="153"/>
      <c r="AP737" s="153"/>
      <c r="AQ737" s="153"/>
      <c r="AR737" s="153"/>
      <c r="AS737" s="153"/>
      <c r="AT737" s="153"/>
      <c r="AU737" s="153"/>
      <c r="AV737" s="153"/>
      <c r="AW737" s="153"/>
      <c r="AX737" s="153"/>
      <c r="AY737" s="153"/>
      <c r="AZ737" s="153"/>
      <c r="BA737" s="182" t="str">
        <f>C737</f>
        <v>- p+B489:D500ťové vody, 230 V, 0.9 kW se spínací skříní a plovákem, průtok 2,5 m3/hod., výtlak 4 bar(připojení 5/4")-	     ks 1</v>
      </c>
      <c r="BB737" s="153"/>
      <c r="BC737" s="153"/>
      <c r="BD737" s="153"/>
      <c r="BE737" s="153"/>
      <c r="BF737" s="153"/>
      <c r="BG737" s="153"/>
      <c r="BH737" s="153"/>
    </row>
    <row r="738" spans="1:60" outlineLevel="1" x14ac:dyDescent="0.2">
      <c r="A738" s="160"/>
      <c r="B738" s="161"/>
      <c r="C738" s="257" t="s">
        <v>686</v>
      </c>
      <c r="D738" s="258"/>
      <c r="E738" s="258"/>
      <c r="F738" s="258"/>
      <c r="G738" s="258"/>
      <c r="H738" s="163"/>
      <c r="I738" s="163"/>
      <c r="J738" s="163"/>
      <c r="K738" s="163"/>
      <c r="L738" s="163"/>
      <c r="M738" s="163"/>
      <c r="N738" s="163"/>
      <c r="O738" s="163"/>
      <c r="P738" s="163"/>
      <c r="Q738" s="163"/>
      <c r="R738" s="163"/>
      <c r="S738" s="163"/>
      <c r="T738" s="163"/>
      <c r="U738" s="163"/>
      <c r="V738" s="163"/>
      <c r="W738" s="163"/>
      <c r="X738" s="163"/>
      <c r="Y738" s="153"/>
      <c r="Z738" s="153"/>
      <c r="AA738" s="153"/>
      <c r="AB738" s="153"/>
      <c r="AC738" s="153"/>
      <c r="AD738" s="153"/>
      <c r="AE738" s="153"/>
      <c r="AF738" s="153"/>
      <c r="AG738" s="153" t="s">
        <v>150</v>
      </c>
      <c r="AH738" s="153"/>
      <c r="AI738" s="153"/>
      <c r="AJ738" s="153"/>
      <c r="AK738" s="153"/>
      <c r="AL738" s="153"/>
      <c r="AM738" s="153"/>
      <c r="AN738" s="153"/>
      <c r="AO738" s="153"/>
      <c r="AP738" s="153"/>
      <c r="AQ738" s="153"/>
      <c r="AR738" s="153"/>
      <c r="AS738" s="153"/>
      <c r="AT738" s="153"/>
      <c r="AU738" s="153"/>
      <c r="AV738" s="153"/>
      <c r="AW738" s="153"/>
      <c r="AX738" s="153"/>
      <c r="AY738" s="153"/>
      <c r="AZ738" s="153"/>
      <c r="BA738" s="153"/>
      <c r="BB738" s="153"/>
      <c r="BC738" s="153"/>
      <c r="BD738" s="153"/>
      <c r="BE738" s="153"/>
      <c r="BF738" s="153"/>
      <c r="BG738" s="153"/>
      <c r="BH738" s="153"/>
    </row>
    <row r="739" spans="1:60" outlineLevel="1" x14ac:dyDescent="0.2">
      <c r="A739" s="160"/>
      <c r="B739" s="161"/>
      <c r="C739" s="257" t="s">
        <v>687</v>
      </c>
      <c r="D739" s="258"/>
      <c r="E739" s="258"/>
      <c r="F739" s="258"/>
      <c r="G739" s="258"/>
      <c r="H739" s="163"/>
      <c r="I739" s="163"/>
      <c r="J739" s="163"/>
      <c r="K739" s="163"/>
      <c r="L739" s="163"/>
      <c r="M739" s="163"/>
      <c r="N739" s="163"/>
      <c r="O739" s="163"/>
      <c r="P739" s="163"/>
      <c r="Q739" s="163"/>
      <c r="R739" s="163"/>
      <c r="S739" s="163"/>
      <c r="T739" s="163"/>
      <c r="U739" s="163"/>
      <c r="V739" s="163"/>
      <c r="W739" s="163"/>
      <c r="X739" s="163"/>
      <c r="Y739" s="153"/>
      <c r="Z739" s="153"/>
      <c r="AA739" s="153"/>
      <c r="AB739" s="153"/>
      <c r="AC739" s="153"/>
      <c r="AD739" s="153"/>
      <c r="AE739" s="153"/>
      <c r="AF739" s="153"/>
      <c r="AG739" s="153" t="s">
        <v>150</v>
      </c>
      <c r="AH739" s="153"/>
      <c r="AI739" s="153"/>
      <c r="AJ739" s="153"/>
      <c r="AK739" s="153"/>
      <c r="AL739" s="153"/>
      <c r="AM739" s="153"/>
      <c r="AN739" s="153"/>
      <c r="AO739" s="153"/>
      <c r="AP739" s="153"/>
      <c r="AQ739" s="153"/>
      <c r="AR739" s="153"/>
      <c r="AS739" s="153"/>
      <c r="AT739" s="153"/>
      <c r="AU739" s="153"/>
      <c r="AV739" s="153"/>
      <c r="AW739" s="153"/>
      <c r="AX739" s="153"/>
      <c r="AY739" s="153"/>
      <c r="AZ739" s="153"/>
      <c r="BA739" s="182" t="str">
        <f>C739</f>
        <v>- prů myslový filtr s automatickým proplachem, s hydropohonem, síto 125 µm, napájení 230 V    -        	ks 1</v>
      </c>
      <c r="BB739" s="153"/>
      <c r="BC739" s="153"/>
      <c r="BD739" s="153"/>
      <c r="BE739" s="153"/>
      <c r="BF739" s="153"/>
      <c r="BG739" s="153"/>
      <c r="BH739" s="153"/>
    </row>
    <row r="740" spans="1:60" ht="22.5" outlineLevel="1" x14ac:dyDescent="0.2">
      <c r="A740" s="160"/>
      <c r="B740" s="161"/>
      <c r="C740" s="257" t="s">
        <v>688</v>
      </c>
      <c r="D740" s="258"/>
      <c r="E740" s="258"/>
      <c r="F740" s="258"/>
      <c r="G740" s="258"/>
      <c r="H740" s="163"/>
      <c r="I740" s="163"/>
      <c r="J740" s="163"/>
      <c r="K740" s="163"/>
      <c r="L740" s="163"/>
      <c r="M740" s="163"/>
      <c r="N740" s="163"/>
      <c r="O740" s="163"/>
      <c r="P740" s="163"/>
      <c r="Q740" s="163"/>
      <c r="R740" s="163"/>
      <c r="S740" s="163"/>
      <c r="T740" s="163"/>
      <c r="U740" s="163"/>
      <c r="V740" s="163"/>
      <c r="W740" s="163"/>
      <c r="X740" s="163"/>
      <c r="Y740" s="153"/>
      <c r="Z740" s="153"/>
      <c r="AA740" s="153"/>
      <c r="AB740" s="153"/>
      <c r="AC740" s="153"/>
      <c r="AD740" s="153"/>
      <c r="AE740" s="153"/>
      <c r="AF740" s="153"/>
      <c r="AG740" s="153" t="s">
        <v>150</v>
      </c>
      <c r="AH740" s="153"/>
      <c r="AI740" s="153"/>
      <c r="AJ740" s="153"/>
      <c r="AK740" s="153"/>
      <c r="AL740" s="153"/>
      <c r="AM740" s="153"/>
      <c r="AN740" s="153"/>
      <c r="AO740" s="153"/>
      <c r="AP740" s="153"/>
      <c r="AQ740" s="153"/>
      <c r="AR740" s="153"/>
      <c r="AS740" s="153"/>
      <c r="AT740" s="153"/>
      <c r="AU740" s="153"/>
      <c r="AV740" s="153"/>
      <c r="AW740" s="153"/>
      <c r="AX740" s="153"/>
      <c r="AY740" s="153"/>
      <c r="AZ740" s="153"/>
      <c r="BA740" s="182" t="str">
        <f>C740</f>
        <v>- pískové zařízení simplex - plně automatický, časově řízený pískový filtr. Zařízení ve složení :sklolaminátová tlaková nádoba, automatický řídící ventil, vnitřní distribuční systém-	ks 1</v>
      </c>
      <c r="BB740" s="153"/>
      <c r="BC740" s="153"/>
      <c r="BD740" s="153"/>
      <c r="BE740" s="153"/>
      <c r="BF740" s="153"/>
      <c r="BG740" s="153"/>
      <c r="BH740" s="153"/>
    </row>
    <row r="741" spans="1:60" ht="22.5" outlineLevel="1" x14ac:dyDescent="0.2">
      <c r="A741" s="160"/>
      <c r="B741" s="161"/>
      <c r="C741" s="257" t="s">
        <v>689</v>
      </c>
      <c r="D741" s="258"/>
      <c r="E741" s="258"/>
      <c r="F741" s="258"/>
      <c r="G741" s="258"/>
      <c r="H741" s="163"/>
      <c r="I741" s="163"/>
      <c r="J741" s="163"/>
      <c r="K741" s="163"/>
      <c r="L741" s="163"/>
      <c r="M741" s="163"/>
      <c r="N741" s="163"/>
      <c r="O741" s="163"/>
      <c r="P741" s="163"/>
      <c r="Q741" s="163"/>
      <c r="R741" s="163"/>
      <c r="S741" s="163"/>
      <c r="T741" s="163"/>
      <c r="U741" s="163"/>
      <c r="V741" s="163"/>
      <c r="W741" s="163"/>
      <c r="X741" s="163"/>
      <c r="Y741" s="153"/>
      <c r="Z741" s="153"/>
      <c r="AA741" s="153"/>
      <c r="AB741" s="153"/>
      <c r="AC741" s="153"/>
      <c r="AD741" s="153"/>
      <c r="AE741" s="153"/>
      <c r="AF741" s="153"/>
      <c r="AG741" s="153" t="s">
        <v>150</v>
      </c>
      <c r="AH741" s="153"/>
      <c r="AI741" s="153"/>
      <c r="AJ741" s="153"/>
      <c r="AK741" s="153"/>
      <c r="AL741" s="153"/>
      <c r="AM741" s="153"/>
      <c r="AN741" s="153"/>
      <c r="AO741" s="153"/>
      <c r="AP741" s="153"/>
      <c r="AQ741" s="153"/>
      <c r="AR741" s="153"/>
      <c r="AS741" s="153"/>
      <c r="AT741" s="153"/>
      <c r="AU741" s="153"/>
      <c r="AV741" s="153"/>
      <c r="AW741" s="153"/>
      <c r="AX741" s="153"/>
      <c r="AY741" s="153"/>
      <c r="AZ741" s="153"/>
      <c r="BA741" s="182" t="str">
        <f>C741</f>
        <v>- nízkotlaká UV jednotka, 1 trubice, nerez nádoba třídy 304L, měření počtu provozních hodin, indikace provozního stavu, spínač + ochranná pojistka-	ks 1</v>
      </c>
      <c r="BB741" s="153"/>
      <c r="BC741" s="153"/>
      <c r="BD741" s="153"/>
      <c r="BE741" s="153"/>
      <c r="BF741" s="153"/>
      <c r="BG741" s="153"/>
      <c r="BH741" s="153"/>
    </row>
    <row r="742" spans="1:60" outlineLevel="1" x14ac:dyDescent="0.2">
      <c r="A742" s="160"/>
      <c r="B742" s="161"/>
      <c r="C742" s="257" t="s">
        <v>690</v>
      </c>
      <c r="D742" s="258"/>
      <c r="E742" s="258"/>
      <c r="F742" s="258"/>
      <c r="G742" s="258"/>
      <c r="H742" s="163"/>
      <c r="I742" s="163"/>
      <c r="J742" s="163"/>
      <c r="K742" s="163"/>
      <c r="L742" s="163"/>
      <c r="M742" s="163"/>
      <c r="N742" s="163"/>
      <c r="O742" s="163"/>
      <c r="P742" s="163"/>
      <c r="Q742" s="163"/>
      <c r="R742" s="163"/>
      <c r="S742" s="163"/>
      <c r="T742" s="163"/>
      <c r="U742" s="163"/>
      <c r="V742" s="163"/>
      <c r="W742" s="163"/>
      <c r="X742" s="163"/>
      <c r="Y742" s="153"/>
      <c r="Z742" s="153"/>
      <c r="AA742" s="153"/>
      <c r="AB742" s="153"/>
      <c r="AC742" s="153"/>
      <c r="AD742" s="153"/>
      <c r="AE742" s="153"/>
      <c r="AF742" s="153"/>
      <c r="AG742" s="153" t="s">
        <v>150</v>
      </c>
      <c r="AH742" s="153"/>
      <c r="AI742" s="153"/>
      <c r="AJ742" s="153"/>
      <c r="AK742" s="153"/>
      <c r="AL742" s="153"/>
      <c r="AM742" s="153"/>
      <c r="AN742" s="153"/>
      <c r="AO742" s="153"/>
      <c r="AP742" s="153"/>
      <c r="AQ742" s="153"/>
      <c r="AR742" s="153"/>
      <c r="AS742" s="153"/>
      <c r="AT742" s="153"/>
      <c r="AU742" s="153"/>
      <c r="AV742" s="153"/>
      <c r="AW742" s="153"/>
      <c r="AX742" s="153"/>
      <c r="AY742" s="153"/>
      <c r="AZ742" s="153"/>
      <c r="BA742" s="153"/>
      <c r="BB742" s="153"/>
      <c r="BC742" s="153"/>
      <c r="BD742" s="153"/>
      <c r="BE742" s="153"/>
      <c r="BF742" s="153"/>
      <c r="BG742" s="153"/>
      <c r="BH742" s="153"/>
    </row>
    <row r="743" spans="1:60" outlineLevel="1" x14ac:dyDescent="0.2">
      <c r="A743" s="160"/>
      <c r="B743" s="161"/>
      <c r="C743" s="257" t="s">
        <v>691</v>
      </c>
      <c r="D743" s="258"/>
      <c r="E743" s="258"/>
      <c r="F743" s="258"/>
      <c r="G743" s="258"/>
      <c r="H743" s="163"/>
      <c r="I743" s="163"/>
      <c r="J743" s="163"/>
      <c r="K743" s="163"/>
      <c r="L743" s="163"/>
      <c r="M743" s="163"/>
      <c r="N743" s="163"/>
      <c r="O743" s="163"/>
      <c r="P743" s="163"/>
      <c r="Q743" s="163"/>
      <c r="R743" s="163"/>
      <c r="S743" s="163"/>
      <c r="T743" s="163"/>
      <c r="U743" s="163"/>
      <c r="V743" s="163"/>
      <c r="W743" s="163"/>
      <c r="X743" s="163"/>
      <c r="Y743" s="153"/>
      <c r="Z743" s="153"/>
      <c r="AA743" s="153"/>
      <c r="AB743" s="153"/>
      <c r="AC743" s="153"/>
      <c r="AD743" s="153"/>
      <c r="AE743" s="153"/>
      <c r="AF743" s="153"/>
      <c r="AG743" s="153" t="s">
        <v>150</v>
      </c>
      <c r="AH743" s="153"/>
      <c r="AI743" s="153"/>
      <c r="AJ743" s="153"/>
      <c r="AK743" s="153"/>
      <c r="AL743" s="153"/>
      <c r="AM743" s="153"/>
      <c r="AN743" s="153"/>
      <c r="AO743" s="153"/>
      <c r="AP743" s="153"/>
      <c r="AQ743" s="153"/>
      <c r="AR743" s="153"/>
      <c r="AS743" s="153"/>
      <c r="AT743" s="153"/>
      <c r="AU743" s="153"/>
      <c r="AV743" s="153"/>
      <c r="AW743" s="153"/>
      <c r="AX743" s="153"/>
      <c r="AY743" s="153"/>
      <c r="AZ743" s="153"/>
      <c r="BA743" s="153"/>
      <c r="BB743" s="153"/>
      <c r="BC743" s="153"/>
      <c r="BD743" s="153"/>
      <c r="BE743" s="153"/>
      <c r="BF743" s="153"/>
      <c r="BG743" s="153"/>
      <c r="BH743" s="153"/>
    </row>
    <row r="744" spans="1:60" ht="22.5" outlineLevel="1" x14ac:dyDescent="0.2">
      <c r="A744" s="160"/>
      <c r="B744" s="161"/>
      <c r="C744" s="257" t="s">
        <v>692</v>
      </c>
      <c r="D744" s="258"/>
      <c r="E744" s="258"/>
      <c r="F744" s="258"/>
      <c r="G744" s="258"/>
      <c r="H744" s="163"/>
      <c r="I744" s="163"/>
      <c r="J744" s="163"/>
      <c r="K744" s="163"/>
      <c r="L744" s="163"/>
      <c r="M744" s="163"/>
      <c r="N744" s="163"/>
      <c r="O744" s="163"/>
      <c r="P744" s="163"/>
      <c r="Q744" s="163"/>
      <c r="R744" s="163"/>
      <c r="S744" s="163"/>
      <c r="T744" s="163"/>
      <c r="U744" s="163"/>
      <c r="V744" s="163"/>
      <c r="W744" s="163"/>
      <c r="X744" s="163"/>
      <c r="Y744" s="153"/>
      <c r="Z744" s="153"/>
      <c r="AA744" s="153"/>
      <c r="AB744" s="153"/>
      <c r="AC744" s="153"/>
      <c r="AD744" s="153"/>
      <c r="AE744" s="153"/>
      <c r="AF744" s="153"/>
      <c r="AG744" s="153" t="s">
        <v>150</v>
      </c>
      <c r="AH744" s="153"/>
      <c r="AI744" s="153"/>
      <c r="AJ744" s="153"/>
      <c r="AK744" s="153"/>
      <c r="AL744" s="153"/>
      <c r="AM744" s="153"/>
      <c r="AN744" s="153"/>
      <c r="AO744" s="153"/>
      <c r="AP744" s="153"/>
      <c r="AQ744" s="153"/>
      <c r="AR744" s="153"/>
      <c r="AS744" s="153"/>
      <c r="AT744" s="153"/>
      <c r="AU744" s="153"/>
      <c r="AV744" s="153"/>
      <c r="AW744" s="153"/>
      <c r="AX744" s="153"/>
      <c r="AY744" s="153"/>
      <c r="AZ744" s="153"/>
      <c r="BA744" s="182" t="str">
        <f>C744</f>
        <v>- přepážkový filtr s manuálním zpětným proplachem DN 25, nerez síto 500 µm, čištění síta zpětným proplachem, nepřerušovaná dodávka filtrované vody-	ks 1</v>
      </c>
      <c r="BB744" s="153"/>
      <c r="BC744" s="153"/>
      <c r="BD744" s="153"/>
      <c r="BE744" s="153"/>
      <c r="BF744" s="153"/>
      <c r="BG744" s="153"/>
      <c r="BH744" s="153"/>
    </row>
    <row r="745" spans="1:60" outlineLevel="1" x14ac:dyDescent="0.2">
      <c r="A745" s="160"/>
      <c r="B745" s="161"/>
      <c r="C745" s="257" t="s">
        <v>693</v>
      </c>
      <c r="D745" s="258"/>
      <c r="E745" s="258"/>
      <c r="F745" s="258"/>
      <c r="G745" s="258"/>
      <c r="H745" s="163"/>
      <c r="I745" s="163"/>
      <c r="J745" s="163"/>
      <c r="K745" s="163"/>
      <c r="L745" s="163"/>
      <c r="M745" s="163"/>
      <c r="N745" s="163"/>
      <c r="O745" s="163"/>
      <c r="P745" s="163"/>
      <c r="Q745" s="163"/>
      <c r="R745" s="163"/>
      <c r="S745" s="163"/>
      <c r="T745" s="163"/>
      <c r="U745" s="163"/>
      <c r="V745" s="163"/>
      <c r="W745" s="163"/>
      <c r="X745" s="163"/>
      <c r="Y745" s="153"/>
      <c r="Z745" s="153"/>
      <c r="AA745" s="153"/>
      <c r="AB745" s="153"/>
      <c r="AC745" s="153"/>
      <c r="AD745" s="153"/>
      <c r="AE745" s="153"/>
      <c r="AF745" s="153"/>
      <c r="AG745" s="153" t="s">
        <v>150</v>
      </c>
      <c r="AH745" s="153"/>
      <c r="AI745" s="153"/>
      <c r="AJ745" s="153"/>
      <c r="AK745" s="153"/>
      <c r="AL745" s="153"/>
      <c r="AM745" s="153"/>
      <c r="AN745" s="153"/>
      <c r="AO745" s="153"/>
      <c r="AP745" s="153"/>
      <c r="AQ745" s="153"/>
      <c r="AR745" s="153"/>
      <c r="AS745" s="153"/>
      <c r="AT745" s="153"/>
      <c r="AU745" s="153"/>
      <c r="AV745" s="153"/>
      <c r="AW745" s="153"/>
      <c r="AX745" s="153"/>
      <c r="AY745" s="153"/>
      <c r="AZ745" s="153"/>
      <c r="BA745" s="182" t="str">
        <f>C745</f>
        <v>- nadzemní nádrž z PE samonosná, 1 000 l (š.=  1 240, hl.= 720, v.= 1 545 mm), se vstupními otvory-	ks 2</v>
      </c>
      <c r="BB745" s="153"/>
      <c r="BC745" s="153"/>
      <c r="BD745" s="153"/>
      <c r="BE745" s="153"/>
      <c r="BF745" s="153"/>
      <c r="BG745" s="153"/>
      <c r="BH745" s="153"/>
    </row>
    <row r="746" spans="1:60" outlineLevel="1" x14ac:dyDescent="0.2">
      <c r="A746" s="160"/>
      <c r="B746" s="161"/>
      <c r="C746" s="257" t="s">
        <v>694</v>
      </c>
      <c r="D746" s="258"/>
      <c r="E746" s="258"/>
      <c r="F746" s="258"/>
      <c r="G746" s="258"/>
      <c r="H746" s="163"/>
      <c r="I746" s="163"/>
      <c r="J746" s="163"/>
      <c r="K746" s="163"/>
      <c r="L746" s="163"/>
      <c r="M746" s="163"/>
      <c r="N746" s="163"/>
      <c r="O746" s="163"/>
      <c r="P746" s="163"/>
      <c r="Q746" s="163"/>
      <c r="R746" s="163"/>
      <c r="S746" s="163"/>
      <c r="T746" s="163"/>
      <c r="U746" s="163"/>
      <c r="V746" s="163"/>
      <c r="W746" s="163"/>
      <c r="X746" s="163"/>
      <c r="Y746" s="153"/>
      <c r="Z746" s="153"/>
      <c r="AA746" s="153"/>
      <c r="AB746" s="153"/>
      <c r="AC746" s="153"/>
      <c r="AD746" s="153"/>
      <c r="AE746" s="153"/>
      <c r="AF746" s="153"/>
      <c r="AG746" s="153" t="s">
        <v>150</v>
      </c>
      <c r="AH746" s="153"/>
      <c r="AI746" s="153"/>
      <c r="AJ746" s="153"/>
      <c r="AK746" s="153"/>
      <c r="AL746" s="153"/>
      <c r="AM746" s="153"/>
      <c r="AN746" s="153"/>
      <c r="AO746" s="153"/>
      <c r="AP746" s="153"/>
      <c r="AQ746" s="153"/>
      <c r="AR746" s="153"/>
      <c r="AS746" s="153"/>
      <c r="AT746" s="153"/>
      <c r="AU746" s="153"/>
      <c r="AV746" s="153"/>
      <c r="AW746" s="153"/>
      <c r="AX746" s="153"/>
      <c r="AY746" s="153"/>
      <c r="AZ746" s="153"/>
      <c r="BA746" s="153"/>
      <c r="BB746" s="153"/>
      <c r="BC746" s="153"/>
      <c r="BD746" s="153"/>
      <c r="BE746" s="153"/>
      <c r="BF746" s="153"/>
      <c r="BG746" s="153"/>
      <c r="BH746" s="153"/>
    </row>
    <row r="747" spans="1:60" outlineLevel="1" x14ac:dyDescent="0.2">
      <c r="A747" s="160"/>
      <c r="B747" s="161"/>
      <c r="C747" s="257" t="s">
        <v>695</v>
      </c>
      <c r="D747" s="258"/>
      <c r="E747" s="258"/>
      <c r="F747" s="258"/>
      <c r="G747" s="258"/>
      <c r="H747" s="163"/>
      <c r="I747" s="163"/>
      <c r="J747" s="163"/>
      <c r="K747" s="163"/>
      <c r="L747" s="163"/>
      <c r="M747" s="163"/>
      <c r="N747" s="163"/>
      <c r="O747" s="163"/>
      <c r="P747" s="163"/>
      <c r="Q747" s="163"/>
      <c r="R747" s="163"/>
      <c r="S747" s="163"/>
      <c r="T747" s="163"/>
      <c r="U747" s="163"/>
      <c r="V747" s="163"/>
      <c r="W747" s="163"/>
      <c r="X747" s="163"/>
      <c r="Y747" s="153"/>
      <c r="Z747" s="153"/>
      <c r="AA747" s="153"/>
      <c r="AB747" s="153"/>
      <c r="AC747" s="153"/>
      <c r="AD747" s="153"/>
      <c r="AE747" s="153"/>
      <c r="AF747" s="153"/>
      <c r="AG747" s="153" t="s">
        <v>150</v>
      </c>
      <c r="AH747" s="153"/>
      <c r="AI747" s="153"/>
      <c r="AJ747" s="153"/>
      <c r="AK747" s="153"/>
      <c r="AL747" s="153"/>
      <c r="AM747" s="153"/>
      <c r="AN747" s="153"/>
      <c r="AO747" s="153"/>
      <c r="AP747" s="153"/>
      <c r="AQ747" s="153"/>
      <c r="AR747" s="153"/>
      <c r="AS747" s="153"/>
      <c r="AT747" s="153"/>
      <c r="AU747" s="153"/>
      <c r="AV747" s="153"/>
      <c r="AW747" s="153"/>
      <c r="AX747" s="153"/>
      <c r="AY747" s="153"/>
      <c r="AZ747" s="153"/>
      <c r="BA747" s="182" t="str">
        <f>C747</f>
        <v>- čerpadlo spotřeby (18 m3/hod.) - automatická tlaková stanice 400 V, provedení s frekvenčními měniči (varianta se dvěma čerpadly)-	ks 1</v>
      </c>
      <c r="BB747" s="153"/>
      <c r="BC747" s="153"/>
      <c r="BD747" s="153"/>
      <c r="BE747" s="153"/>
      <c r="BF747" s="153"/>
      <c r="BG747" s="153"/>
      <c r="BH747" s="153"/>
    </row>
    <row r="748" spans="1:60" ht="22.5" outlineLevel="1" x14ac:dyDescent="0.2">
      <c r="A748" s="160"/>
      <c r="B748" s="161"/>
      <c r="C748" s="257" t="s">
        <v>696</v>
      </c>
      <c r="D748" s="258"/>
      <c r="E748" s="258"/>
      <c r="F748" s="258"/>
      <c r="G748" s="258"/>
      <c r="H748" s="163"/>
      <c r="I748" s="163"/>
      <c r="J748" s="163"/>
      <c r="K748" s="163"/>
      <c r="L748" s="163"/>
      <c r="M748" s="163"/>
      <c r="N748" s="163"/>
      <c r="O748" s="163"/>
      <c r="P748" s="163"/>
      <c r="Q748" s="163"/>
      <c r="R748" s="163"/>
      <c r="S748" s="163"/>
      <c r="T748" s="163"/>
      <c r="U748" s="163"/>
      <c r="V748" s="163"/>
      <c r="W748" s="163"/>
      <c r="X748" s="163"/>
      <c r="Y748" s="153"/>
      <c r="Z748" s="153"/>
      <c r="AA748" s="153"/>
      <c r="AB748" s="153"/>
      <c r="AC748" s="153"/>
      <c r="AD748" s="153"/>
      <c r="AE748" s="153"/>
      <c r="AF748" s="153"/>
      <c r="AG748" s="153" t="s">
        <v>150</v>
      </c>
      <c r="AH748" s="153"/>
      <c r="AI748" s="153"/>
      <c r="AJ748" s="153"/>
      <c r="AK748" s="153"/>
      <c r="AL748" s="153"/>
      <c r="AM748" s="153"/>
      <c r="AN748" s="153"/>
      <c r="AO748" s="153"/>
      <c r="AP748" s="153"/>
      <c r="AQ748" s="153"/>
      <c r="AR748" s="153"/>
      <c r="AS748" s="153"/>
      <c r="AT748" s="153"/>
      <c r="AU748" s="153"/>
      <c r="AV748" s="153"/>
      <c r="AW748" s="153"/>
      <c r="AX748" s="153"/>
      <c r="AY748" s="153"/>
      <c r="AZ748" s="153"/>
      <c r="BA748" s="182" t="str">
        <f>C748</f>
        <v>- nízkotlaká UV jednotka bez stěrače a UV senzoru, nerez nádoba třídy 316L, měření počtu provozních hodin, indikace provozního stavu a poruchy-	            ks	1</v>
      </c>
      <c r="BB748" s="153"/>
      <c r="BC748" s="153"/>
      <c r="BD748" s="153"/>
      <c r="BE748" s="153"/>
      <c r="BF748" s="153"/>
      <c r="BG748" s="153"/>
      <c r="BH748" s="153"/>
    </row>
    <row r="749" spans="1:60" outlineLevel="1" x14ac:dyDescent="0.2">
      <c r="A749" s="160"/>
      <c r="B749" s="161"/>
      <c r="C749" s="188" t="s">
        <v>697</v>
      </c>
      <c r="D749" s="165"/>
      <c r="E749" s="166"/>
      <c r="F749" s="167"/>
      <c r="G749" s="167"/>
      <c r="H749" s="163"/>
      <c r="I749" s="163"/>
      <c r="J749" s="163"/>
      <c r="K749" s="163"/>
      <c r="L749" s="163"/>
      <c r="M749" s="163"/>
      <c r="N749" s="163"/>
      <c r="O749" s="163"/>
      <c r="P749" s="163"/>
      <c r="Q749" s="163"/>
      <c r="R749" s="163"/>
      <c r="S749" s="163"/>
      <c r="T749" s="163"/>
      <c r="U749" s="163"/>
      <c r="V749" s="163"/>
      <c r="W749" s="163"/>
      <c r="X749" s="163"/>
      <c r="Y749" s="153"/>
      <c r="Z749" s="153"/>
      <c r="AA749" s="153"/>
      <c r="AB749" s="153"/>
      <c r="AC749" s="153"/>
      <c r="AD749" s="153"/>
      <c r="AE749" s="153"/>
      <c r="AF749" s="153"/>
      <c r="AG749" s="153" t="s">
        <v>150</v>
      </c>
      <c r="AH749" s="153"/>
      <c r="AI749" s="153"/>
      <c r="AJ749" s="153"/>
      <c r="AK749" s="153"/>
      <c r="AL749" s="153"/>
      <c r="AM749" s="153"/>
      <c r="AN749" s="153"/>
      <c r="AO749" s="153"/>
      <c r="AP749" s="153"/>
      <c r="AQ749" s="153"/>
      <c r="AR749" s="153"/>
      <c r="AS749" s="153"/>
      <c r="AT749" s="153"/>
      <c r="AU749" s="153"/>
      <c r="AV749" s="153"/>
      <c r="AW749" s="153"/>
      <c r="AX749" s="153"/>
      <c r="AY749" s="153"/>
      <c r="AZ749" s="153"/>
      <c r="BA749" s="153"/>
      <c r="BB749" s="153"/>
      <c r="BC749" s="153"/>
      <c r="BD749" s="153"/>
      <c r="BE749" s="153"/>
      <c r="BF749" s="153"/>
      <c r="BG749" s="153"/>
      <c r="BH749" s="153"/>
    </row>
    <row r="750" spans="1:60" outlineLevel="1" x14ac:dyDescent="0.2">
      <c r="A750" s="160"/>
      <c r="B750" s="161"/>
      <c r="C750" s="257" t="s">
        <v>698</v>
      </c>
      <c r="D750" s="258"/>
      <c r="E750" s="258"/>
      <c r="F750" s="258"/>
      <c r="G750" s="258"/>
      <c r="H750" s="163"/>
      <c r="I750" s="163"/>
      <c r="J750" s="163"/>
      <c r="K750" s="163"/>
      <c r="L750" s="163"/>
      <c r="M750" s="163"/>
      <c r="N750" s="163"/>
      <c r="O750" s="163"/>
      <c r="P750" s="163"/>
      <c r="Q750" s="163"/>
      <c r="R750" s="163"/>
      <c r="S750" s="163"/>
      <c r="T750" s="163"/>
      <c r="U750" s="163"/>
      <c r="V750" s="163"/>
      <c r="W750" s="163"/>
      <c r="X750" s="163"/>
      <c r="Y750" s="153"/>
      <c r="Z750" s="153"/>
      <c r="AA750" s="153"/>
      <c r="AB750" s="153"/>
      <c r="AC750" s="153"/>
      <c r="AD750" s="153"/>
      <c r="AE750" s="153"/>
      <c r="AF750" s="153"/>
      <c r="AG750" s="153" t="s">
        <v>150</v>
      </c>
      <c r="AH750" s="153"/>
      <c r="AI750" s="153"/>
      <c r="AJ750" s="153"/>
      <c r="AK750" s="153"/>
      <c r="AL750" s="153"/>
      <c r="AM750" s="153"/>
      <c r="AN750" s="153"/>
      <c r="AO750" s="153"/>
      <c r="AP750" s="153"/>
      <c r="AQ750" s="153"/>
      <c r="AR750" s="153"/>
      <c r="AS750" s="153"/>
      <c r="AT750" s="153"/>
      <c r="AU750" s="153"/>
      <c r="AV750" s="153"/>
      <c r="AW750" s="153"/>
      <c r="AX750" s="153"/>
      <c r="AY750" s="153"/>
      <c r="AZ750" s="153"/>
      <c r="BA750" s="182" t="str">
        <f>C750</f>
        <v>cena úpravny včetně projovacího potrubí vody, kanalizace, kabeláže, uzavíracích armatur a elektroventilu pro dopouštění pitné vody)</v>
      </c>
      <c r="BB750" s="153"/>
      <c r="BC750" s="153"/>
      <c r="BD750" s="153"/>
      <c r="BE750" s="153"/>
      <c r="BF750" s="153"/>
      <c r="BG750" s="153"/>
      <c r="BH750" s="153"/>
    </row>
    <row r="751" spans="1:60" outlineLevel="1" x14ac:dyDescent="0.2">
      <c r="A751" s="160"/>
      <c r="B751" s="161"/>
      <c r="C751" s="257" t="s">
        <v>699</v>
      </c>
      <c r="D751" s="258"/>
      <c r="E751" s="258"/>
      <c r="F751" s="258"/>
      <c r="G751" s="258"/>
      <c r="H751" s="163"/>
      <c r="I751" s="163"/>
      <c r="J751" s="163"/>
      <c r="K751" s="163"/>
      <c r="L751" s="163"/>
      <c r="M751" s="163"/>
      <c r="N751" s="163"/>
      <c r="O751" s="163"/>
      <c r="P751" s="163"/>
      <c r="Q751" s="163"/>
      <c r="R751" s="163"/>
      <c r="S751" s="163"/>
      <c r="T751" s="163"/>
      <c r="U751" s="163"/>
      <c r="V751" s="163"/>
      <c r="W751" s="163"/>
      <c r="X751" s="163"/>
      <c r="Y751" s="153"/>
      <c r="Z751" s="153"/>
      <c r="AA751" s="153"/>
      <c r="AB751" s="153"/>
      <c r="AC751" s="153"/>
      <c r="AD751" s="153"/>
      <c r="AE751" s="153"/>
      <c r="AF751" s="153"/>
      <c r="AG751" s="153" t="s">
        <v>150</v>
      </c>
      <c r="AH751" s="153"/>
      <c r="AI751" s="153"/>
      <c r="AJ751" s="153"/>
      <c r="AK751" s="153"/>
      <c r="AL751" s="153"/>
      <c r="AM751" s="153"/>
      <c r="AN751" s="153"/>
      <c r="AO751" s="153"/>
      <c r="AP751" s="153"/>
      <c r="AQ751" s="153"/>
      <c r="AR751" s="153"/>
      <c r="AS751" s="153"/>
      <c r="AT751" s="153"/>
      <c r="AU751" s="153"/>
      <c r="AV751" s="153"/>
      <c r="AW751" s="153"/>
      <c r="AX751" s="153"/>
      <c r="AY751" s="153"/>
      <c r="AZ751" s="153"/>
      <c r="BA751" s="182" t="str">
        <f>C751</f>
        <v>Pozn. Přesnou specifikaci materiálu převzít od konkrétního dodavatele technologie úpravny dešťové vody</v>
      </c>
      <c r="BB751" s="153"/>
      <c r="BC751" s="153"/>
      <c r="BD751" s="153"/>
      <c r="BE751" s="153"/>
      <c r="BF751" s="153"/>
      <c r="BG751" s="153"/>
      <c r="BH751" s="153"/>
    </row>
    <row r="752" spans="1:60" outlineLevel="1" x14ac:dyDescent="0.2">
      <c r="A752" s="160"/>
      <c r="B752" s="161"/>
      <c r="C752" s="253"/>
      <c r="D752" s="254"/>
      <c r="E752" s="254"/>
      <c r="F752" s="254"/>
      <c r="G752" s="254"/>
      <c r="H752" s="163"/>
      <c r="I752" s="163"/>
      <c r="J752" s="163"/>
      <c r="K752" s="163"/>
      <c r="L752" s="163"/>
      <c r="M752" s="163"/>
      <c r="N752" s="163"/>
      <c r="O752" s="163"/>
      <c r="P752" s="163"/>
      <c r="Q752" s="163"/>
      <c r="R752" s="163"/>
      <c r="S752" s="163"/>
      <c r="T752" s="163"/>
      <c r="U752" s="163"/>
      <c r="V752" s="163"/>
      <c r="W752" s="163"/>
      <c r="X752" s="163"/>
      <c r="Y752" s="153"/>
      <c r="Z752" s="153"/>
      <c r="AA752" s="153"/>
      <c r="AB752" s="153"/>
      <c r="AC752" s="153"/>
      <c r="AD752" s="153"/>
      <c r="AE752" s="153"/>
      <c r="AF752" s="153"/>
      <c r="AG752" s="153" t="s">
        <v>116</v>
      </c>
      <c r="AH752" s="153"/>
      <c r="AI752" s="153"/>
      <c r="AJ752" s="153"/>
      <c r="AK752" s="153"/>
      <c r="AL752" s="153"/>
      <c r="AM752" s="153"/>
      <c r="AN752" s="153"/>
      <c r="AO752" s="153"/>
      <c r="AP752" s="153"/>
      <c r="AQ752" s="153"/>
      <c r="AR752" s="153"/>
      <c r="AS752" s="153"/>
      <c r="AT752" s="153"/>
      <c r="AU752" s="153"/>
      <c r="AV752" s="153"/>
      <c r="AW752" s="153"/>
      <c r="AX752" s="153"/>
      <c r="AY752" s="153"/>
      <c r="AZ752" s="153"/>
      <c r="BA752" s="153"/>
      <c r="BB752" s="153"/>
      <c r="BC752" s="153"/>
      <c r="BD752" s="153"/>
      <c r="BE752" s="153"/>
      <c r="BF752" s="153"/>
      <c r="BG752" s="153"/>
      <c r="BH752" s="153"/>
    </row>
    <row r="753" spans="1:60" ht="22.5" outlineLevel="1" x14ac:dyDescent="0.2">
      <c r="A753" s="175">
        <v>280</v>
      </c>
      <c r="B753" s="176" t="s">
        <v>700</v>
      </c>
      <c r="C753" s="186" t="s">
        <v>701</v>
      </c>
      <c r="D753" s="177" t="s">
        <v>374</v>
      </c>
      <c r="E753" s="178">
        <v>1</v>
      </c>
      <c r="F753" s="179"/>
      <c r="G753" s="180">
        <f>ROUND(E753*F753,2)</f>
        <v>0</v>
      </c>
      <c r="H753" s="179"/>
      <c r="I753" s="180">
        <f>ROUND(E753*H753,2)</f>
        <v>0</v>
      </c>
      <c r="J753" s="179"/>
      <c r="K753" s="180">
        <f>ROUND(E753*J753,2)</f>
        <v>0</v>
      </c>
      <c r="L753" s="180">
        <v>21</v>
      </c>
      <c r="M753" s="180">
        <f>G753*(1+L753/100)</f>
        <v>0</v>
      </c>
      <c r="N753" s="180">
        <v>0</v>
      </c>
      <c r="O753" s="180">
        <f>ROUND(E753*N753,2)</f>
        <v>0</v>
      </c>
      <c r="P753" s="180">
        <v>0</v>
      </c>
      <c r="Q753" s="180">
        <f>ROUND(E753*P753,2)</f>
        <v>0</v>
      </c>
      <c r="R753" s="180"/>
      <c r="S753" s="180" t="s">
        <v>195</v>
      </c>
      <c r="T753" s="181" t="s">
        <v>196</v>
      </c>
      <c r="U753" s="163">
        <v>0</v>
      </c>
      <c r="V753" s="163">
        <f>ROUND(E753*U753,2)</f>
        <v>0</v>
      </c>
      <c r="W753" s="163"/>
      <c r="X753" s="163" t="s">
        <v>112</v>
      </c>
      <c r="Y753" s="153"/>
      <c r="Z753" s="153"/>
      <c r="AA753" s="153"/>
      <c r="AB753" s="153"/>
      <c r="AC753" s="153"/>
      <c r="AD753" s="153"/>
      <c r="AE753" s="153"/>
      <c r="AF753" s="153"/>
      <c r="AG753" s="153" t="s">
        <v>113</v>
      </c>
      <c r="AH753" s="153"/>
      <c r="AI753" s="153"/>
      <c r="AJ753" s="153"/>
      <c r="AK753" s="153"/>
      <c r="AL753" s="153"/>
      <c r="AM753" s="153"/>
      <c r="AN753" s="153"/>
      <c r="AO753" s="153"/>
      <c r="AP753" s="153"/>
      <c r="AQ753" s="153"/>
      <c r="AR753" s="153"/>
      <c r="AS753" s="153"/>
      <c r="AT753" s="153"/>
      <c r="AU753" s="153"/>
      <c r="AV753" s="153"/>
      <c r="AW753" s="153"/>
      <c r="AX753" s="153"/>
      <c r="AY753" s="153"/>
      <c r="AZ753" s="153"/>
      <c r="BA753" s="153"/>
      <c r="BB753" s="153"/>
      <c r="BC753" s="153"/>
      <c r="BD753" s="153"/>
      <c r="BE753" s="153"/>
      <c r="BF753" s="153"/>
      <c r="BG753" s="153"/>
      <c r="BH753" s="153"/>
    </row>
    <row r="754" spans="1:60" outlineLevel="1" x14ac:dyDescent="0.2">
      <c r="A754" s="160"/>
      <c r="B754" s="161"/>
      <c r="C754" s="255" t="s">
        <v>747</v>
      </c>
      <c r="D754" s="256"/>
      <c r="E754" s="256"/>
      <c r="F754" s="256"/>
      <c r="G754" s="256"/>
      <c r="H754" s="163"/>
      <c r="I754" s="163"/>
      <c r="J754" s="163"/>
      <c r="K754" s="163"/>
      <c r="L754" s="163"/>
      <c r="M754" s="163"/>
      <c r="N754" s="163"/>
      <c r="O754" s="163"/>
      <c r="P754" s="163"/>
      <c r="Q754" s="163"/>
      <c r="R754" s="163"/>
      <c r="S754" s="163"/>
      <c r="T754" s="163"/>
      <c r="U754" s="163"/>
      <c r="V754" s="163"/>
      <c r="W754" s="163"/>
      <c r="X754" s="163"/>
      <c r="Y754" s="153"/>
      <c r="Z754" s="153"/>
      <c r="AA754" s="153"/>
      <c r="AB754" s="153"/>
      <c r="AC754" s="153"/>
      <c r="AD754" s="153"/>
      <c r="AE754" s="153"/>
      <c r="AF754" s="153"/>
      <c r="AG754" s="153" t="s">
        <v>150</v>
      </c>
      <c r="AH754" s="153"/>
      <c r="AI754" s="153"/>
      <c r="AJ754" s="153"/>
      <c r="AK754" s="153"/>
      <c r="AL754" s="153"/>
      <c r="AM754" s="153"/>
      <c r="AN754" s="153"/>
      <c r="AO754" s="153"/>
      <c r="AP754" s="153"/>
      <c r="AQ754" s="153"/>
      <c r="AR754" s="153"/>
      <c r="AS754" s="153"/>
      <c r="AT754" s="153"/>
      <c r="AU754" s="153"/>
      <c r="AV754" s="153"/>
      <c r="AW754" s="153"/>
      <c r="AX754" s="153"/>
      <c r="AY754" s="153"/>
      <c r="AZ754" s="153"/>
      <c r="BA754" s="153"/>
      <c r="BB754" s="153"/>
      <c r="BC754" s="153"/>
      <c r="BD754" s="153"/>
      <c r="BE754" s="153"/>
      <c r="BF754" s="153"/>
      <c r="BG754" s="153"/>
      <c r="BH754" s="153"/>
    </row>
    <row r="755" spans="1:60" outlineLevel="1" x14ac:dyDescent="0.2">
      <c r="A755" s="160"/>
      <c r="B755" s="161"/>
      <c r="C755" s="257" t="s">
        <v>702</v>
      </c>
      <c r="D755" s="258"/>
      <c r="E755" s="258"/>
      <c r="F755" s="258"/>
      <c r="G755" s="258"/>
      <c r="H755" s="163"/>
      <c r="I755" s="163"/>
      <c r="J755" s="163"/>
      <c r="K755" s="163"/>
      <c r="L755" s="163"/>
      <c r="M755" s="163"/>
      <c r="N755" s="163"/>
      <c r="O755" s="163"/>
      <c r="P755" s="163"/>
      <c r="Q755" s="163"/>
      <c r="R755" s="163"/>
      <c r="S755" s="163"/>
      <c r="T755" s="163"/>
      <c r="U755" s="163"/>
      <c r="V755" s="163"/>
      <c r="W755" s="163"/>
      <c r="X755" s="163"/>
      <c r="Y755" s="153"/>
      <c r="Z755" s="153"/>
      <c r="AA755" s="153"/>
      <c r="AB755" s="153"/>
      <c r="AC755" s="153"/>
      <c r="AD755" s="153"/>
      <c r="AE755" s="153"/>
      <c r="AF755" s="153"/>
      <c r="AG755" s="153" t="s">
        <v>150</v>
      </c>
      <c r="AH755" s="153"/>
      <c r="AI755" s="153"/>
      <c r="AJ755" s="153"/>
      <c r="AK755" s="153"/>
      <c r="AL755" s="153"/>
      <c r="AM755" s="153"/>
      <c r="AN755" s="153"/>
      <c r="AO755" s="153"/>
      <c r="AP755" s="153"/>
      <c r="AQ755" s="153"/>
      <c r="AR755" s="153"/>
      <c r="AS755" s="153"/>
      <c r="AT755" s="153"/>
      <c r="AU755" s="153"/>
      <c r="AV755" s="153"/>
      <c r="AW755" s="153"/>
      <c r="AX755" s="153"/>
      <c r="AY755" s="153"/>
      <c r="AZ755" s="153"/>
      <c r="BA755" s="182" t="str">
        <f>C755</f>
        <v>- nadzemní nádrž z PE samonosná, 1 000 l (š.=  1 240, hl.= 720, v.= 1 545 mm), se vstupními otvory-              	ks 3</v>
      </c>
      <c r="BB755" s="153"/>
      <c r="BC755" s="153"/>
      <c r="BD755" s="153"/>
      <c r="BE755" s="153"/>
      <c r="BF755" s="153"/>
      <c r="BG755" s="153"/>
      <c r="BH755" s="153"/>
    </row>
    <row r="756" spans="1:60" outlineLevel="1" x14ac:dyDescent="0.2">
      <c r="A756" s="160"/>
      <c r="B756" s="161"/>
      <c r="C756" s="257" t="s">
        <v>703</v>
      </c>
      <c r="D756" s="258"/>
      <c r="E756" s="258"/>
      <c r="F756" s="258"/>
      <c r="G756" s="258"/>
      <c r="H756" s="163"/>
      <c r="I756" s="163"/>
      <c r="J756" s="163"/>
      <c r="K756" s="163"/>
      <c r="L756" s="163"/>
      <c r="M756" s="163"/>
      <c r="N756" s="163"/>
      <c r="O756" s="163"/>
      <c r="P756" s="163"/>
      <c r="Q756" s="163"/>
      <c r="R756" s="163"/>
      <c r="S756" s="163"/>
      <c r="T756" s="163"/>
      <c r="U756" s="163"/>
      <c r="V756" s="163"/>
      <c r="W756" s="163"/>
      <c r="X756" s="163"/>
      <c r="Y756" s="153"/>
      <c r="Z756" s="153"/>
      <c r="AA756" s="153"/>
      <c r="AB756" s="153"/>
      <c r="AC756" s="153"/>
      <c r="AD756" s="153"/>
      <c r="AE756" s="153"/>
      <c r="AF756" s="153"/>
      <c r="AG756" s="153" t="s">
        <v>150</v>
      </c>
      <c r="AH756" s="153"/>
      <c r="AI756" s="153"/>
      <c r="AJ756" s="153"/>
      <c r="AK756" s="153"/>
      <c r="AL756" s="153"/>
      <c r="AM756" s="153"/>
      <c r="AN756" s="153"/>
      <c r="AO756" s="153"/>
      <c r="AP756" s="153"/>
      <c r="AQ756" s="153"/>
      <c r="AR756" s="153"/>
      <c r="AS756" s="153"/>
      <c r="AT756" s="153"/>
      <c r="AU756" s="153"/>
      <c r="AV756" s="153"/>
      <c r="AW756" s="153"/>
      <c r="AX756" s="153"/>
      <c r="AY756" s="153"/>
      <c r="AZ756" s="153"/>
      <c r="BA756" s="182" t="str">
        <f>C756</f>
        <v>- biologický separátor organických látek DN 100 pro instalaci do nádrže - plocha střechy 200 m2-	ks 2</v>
      </c>
      <c r="BB756" s="153"/>
      <c r="BC756" s="153"/>
      <c r="BD756" s="153"/>
      <c r="BE756" s="153"/>
      <c r="BF756" s="153"/>
      <c r="BG756" s="153"/>
      <c r="BH756" s="153"/>
    </row>
    <row r="757" spans="1:60" outlineLevel="1" x14ac:dyDescent="0.2">
      <c r="A757" s="160"/>
      <c r="B757" s="161"/>
      <c r="C757" s="257" t="s">
        <v>691</v>
      </c>
      <c r="D757" s="258"/>
      <c r="E757" s="258"/>
      <c r="F757" s="258"/>
      <c r="G757" s="258"/>
      <c r="H757" s="163"/>
      <c r="I757" s="163"/>
      <c r="J757" s="163"/>
      <c r="K757" s="163"/>
      <c r="L757" s="163"/>
      <c r="M757" s="163"/>
      <c r="N757" s="163"/>
      <c r="O757" s="163"/>
      <c r="P757" s="163"/>
      <c r="Q757" s="163"/>
      <c r="R757" s="163"/>
      <c r="S757" s="163"/>
      <c r="T757" s="163"/>
      <c r="U757" s="163"/>
      <c r="V757" s="163"/>
      <c r="W757" s="163"/>
      <c r="X757" s="163"/>
      <c r="Y757" s="153"/>
      <c r="Z757" s="153"/>
      <c r="AA757" s="153"/>
      <c r="AB757" s="153"/>
      <c r="AC757" s="153"/>
      <c r="AD757" s="153"/>
      <c r="AE757" s="153"/>
      <c r="AF757" s="153"/>
      <c r="AG757" s="153" t="s">
        <v>150</v>
      </c>
      <c r="AH757" s="153"/>
      <c r="AI757" s="153"/>
      <c r="AJ757" s="153"/>
      <c r="AK757" s="153"/>
      <c r="AL757" s="153"/>
      <c r="AM757" s="153"/>
      <c r="AN757" s="153"/>
      <c r="AO757" s="153"/>
      <c r="AP757" s="153"/>
      <c r="AQ757" s="153"/>
      <c r="AR757" s="153"/>
      <c r="AS757" s="153"/>
      <c r="AT757" s="153"/>
      <c r="AU757" s="153"/>
      <c r="AV757" s="153"/>
      <c r="AW757" s="153"/>
      <c r="AX757" s="153"/>
      <c r="AY757" s="153"/>
      <c r="AZ757" s="153"/>
      <c r="BA757" s="153"/>
      <c r="BB757" s="153"/>
      <c r="BC757" s="153"/>
      <c r="BD757" s="153"/>
      <c r="BE757" s="153"/>
      <c r="BF757" s="153"/>
      <c r="BG757" s="153"/>
      <c r="BH757" s="153"/>
    </row>
    <row r="758" spans="1:60" ht="22.5" outlineLevel="1" x14ac:dyDescent="0.2">
      <c r="A758" s="160"/>
      <c r="B758" s="161"/>
      <c r="C758" s="257" t="s">
        <v>704</v>
      </c>
      <c r="D758" s="258"/>
      <c r="E758" s="258"/>
      <c r="F758" s="258"/>
      <c r="G758" s="258"/>
      <c r="H758" s="163"/>
      <c r="I758" s="163"/>
      <c r="J758" s="163"/>
      <c r="K758" s="163"/>
      <c r="L758" s="163"/>
      <c r="M758" s="163"/>
      <c r="N758" s="163"/>
      <c r="O758" s="163"/>
      <c r="P758" s="163"/>
      <c r="Q758" s="163"/>
      <c r="R758" s="163"/>
      <c r="S758" s="163"/>
      <c r="T758" s="163"/>
      <c r="U758" s="163"/>
      <c r="V758" s="163"/>
      <c r="W758" s="163"/>
      <c r="X758" s="163"/>
      <c r="Y758" s="153"/>
      <c r="Z758" s="153"/>
      <c r="AA758" s="153"/>
      <c r="AB758" s="153"/>
      <c r="AC758" s="153"/>
      <c r="AD758" s="153"/>
      <c r="AE758" s="153"/>
      <c r="AF758" s="153"/>
      <c r="AG758" s="153" t="s">
        <v>150</v>
      </c>
      <c r="AH758" s="153"/>
      <c r="AI758" s="153"/>
      <c r="AJ758" s="153"/>
      <c r="AK758" s="153"/>
      <c r="AL758" s="153"/>
      <c r="AM758" s="153"/>
      <c r="AN758" s="153"/>
      <c r="AO758" s="153"/>
      <c r="AP758" s="153"/>
      <c r="AQ758" s="153"/>
      <c r="AR758" s="153"/>
      <c r="AS758" s="153"/>
      <c r="AT758" s="153"/>
      <c r="AU758" s="153"/>
      <c r="AV758" s="153"/>
      <c r="AW758" s="153"/>
      <c r="AX758" s="153"/>
      <c r="AY758" s="153"/>
      <c r="AZ758" s="153"/>
      <c r="BA758" s="182" t="str">
        <f>C758</f>
        <v>- čerpadlo spotřeby (2 m3/hod.) - automatická tlaková stanice 230 V, provedení s frekvenčním měničem (varianta s jedním čerpadlem)-	ks 1</v>
      </c>
      <c r="BB758" s="153"/>
      <c r="BC758" s="153"/>
      <c r="BD758" s="153"/>
      <c r="BE758" s="153"/>
      <c r="BF758" s="153"/>
      <c r="BG758" s="153"/>
      <c r="BH758" s="153"/>
    </row>
    <row r="759" spans="1:60" outlineLevel="1" x14ac:dyDescent="0.2">
      <c r="A759" s="160"/>
      <c r="B759" s="161"/>
      <c r="C759" s="257" t="s">
        <v>705</v>
      </c>
      <c r="D759" s="258"/>
      <c r="E759" s="258"/>
      <c r="F759" s="258"/>
      <c r="G759" s="258"/>
      <c r="H759" s="163"/>
      <c r="I759" s="163"/>
      <c r="J759" s="163"/>
      <c r="K759" s="163"/>
      <c r="L759" s="163"/>
      <c r="M759" s="163"/>
      <c r="N759" s="163"/>
      <c r="O759" s="163"/>
      <c r="P759" s="163"/>
      <c r="Q759" s="163"/>
      <c r="R759" s="163"/>
      <c r="S759" s="163"/>
      <c r="T759" s="163"/>
      <c r="U759" s="163"/>
      <c r="V759" s="163"/>
      <c r="W759" s="163"/>
      <c r="X759" s="163"/>
      <c r="Y759" s="153"/>
      <c r="Z759" s="153"/>
      <c r="AA759" s="153"/>
      <c r="AB759" s="153"/>
      <c r="AC759" s="153"/>
      <c r="AD759" s="153"/>
      <c r="AE759" s="153"/>
      <c r="AF759" s="153"/>
      <c r="AG759" s="153" t="s">
        <v>150</v>
      </c>
      <c r="AH759" s="153"/>
      <c r="AI759" s="153"/>
      <c r="AJ759" s="153"/>
      <c r="AK759" s="153"/>
      <c r="AL759" s="153"/>
      <c r="AM759" s="153"/>
      <c r="AN759" s="153"/>
      <c r="AO759" s="153"/>
      <c r="AP759" s="153"/>
      <c r="AQ759" s="153"/>
      <c r="AR759" s="153"/>
      <c r="AS759" s="153"/>
      <c r="AT759" s="153"/>
      <c r="AU759" s="153"/>
      <c r="AV759" s="153"/>
      <c r="AW759" s="153"/>
      <c r="AX759" s="153"/>
      <c r="AY759" s="153"/>
      <c r="AZ759" s="153"/>
      <c r="BA759" s="153"/>
      <c r="BB759" s="153"/>
      <c r="BC759" s="153"/>
      <c r="BD759" s="153"/>
      <c r="BE759" s="153"/>
      <c r="BF759" s="153"/>
      <c r="BG759" s="153"/>
      <c r="BH759" s="153"/>
    </row>
    <row r="760" spans="1:60" outlineLevel="1" x14ac:dyDescent="0.2">
      <c r="A760" s="160"/>
      <c r="B760" s="161"/>
      <c r="C760" s="257" t="s">
        <v>706</v>
      </c>
      <c r="D760" s="258"/>
      <c r="E760" s="258"/>
      <c r="F760" s="258"/>
      <c r="G760" s="258"/>
      <c r="H760" s="163"/>
      <c r="I760" s="163"/>
      <c r="J760" s="163"/>
      <c r="K760" s="163"/>
      <c r="L760" s="163"/>
      <c r="M760" s="163"/>
      <c r="N760" s="163"/>
      <c r="O760" s="163"/>
      <c r="P760" s="163"/>
      <c r="Q760" s="163"/>
      <c r="R760" s="163"/>
      <c r="S760" s="163"/>
      <c r="T760" s="163"/>
      <c r="U760" s="163"/>
      <c r="V760" s="163"/>
      <c r="W760" s="163"/>
      <c r="X760" s="163"/>
      <c r="Y760" s="153"/>
      <c r="Z760" s="153"/>
      <c r="AA760" s="153"/>
      <c r="AB760" s="153"/>
      <c r="AC760" s="153"/>
      <c r="AD760" s="153"/>
      <c r="AE760" s="153"/>
      <c r="AF760" s="153"/>
      <c r="AG760" s="153" t="s">
        <v>150</v>
      </c>
      <c r="AH760" s="153"/>
      <c r="AI760" s="153"/>
      <c r="AJ760" s="153"/>
      <c r="AK760" s="153"/>
      <c r="AL760" s="153"/>
      <c r="AM760" s="153"/>
      <c r="AN760" s="153"/>
      <c r="AO760" s="153"/>
      <c r="AP760" s="153"/>
      <c r="AQ760" s="153"/>
      <c r="AR760" s="153"/>
      <c r="AS760" s="153"/>
      <c r="AT760" s="153"/>
      <c r="AU760" s="153"/>
      <c r="AV760" s="153"/>
      <c r="AW760" s="153"/>
      <c r="AX760" s="153"/>
      <c r="AY760" s="153"/>
      <c r="AZ760" s="153"/>
      <c r="BA760" s="182" t="str">
        <f>C760</f>
        <v>- statický síťový filtr z nerez oceli, konstrukce tvaru L, nerez síto 500 µm, včetně manometru a vypouštěcího ventilu-	ks 1</v>
      </c>
      <c r="BB760" s="153"/>
      <c r="BC760" s="153"/>
      <c r="BD760" s="153"/>
      <c r="BE760" s="153"/>
      <c r="BF760" s="153"/>
      <c r="BG760" s="153"/>
      <c r="BH760" s="153"/>
    </row>
    <row r="761" spans="1:60" ht="22.5" outlineLevel="1" x14ac:dyDescent="0.2">
      <c r="A761" s="160"/>
      <c r="B761" s="161"/>
      <c r="C761" s="257" t="s">
        <v>689</v>
      </c>
      <c r="D761" s="258"/>
      <c r="E761" s="258"/>
      <c r="F761" s="258"/>
      <c r="G761" s="258"/>
      <c r="H761" s="163"/>
      <c r="I761" s="163"/>
      <c r="J761" s="163"/>
      <c r="K761" s="163"/>
      <c r="L761" s="163"/>
      <c r="M761" s="163"/>
      <c r="N761" s="163"/>
      <c r="O761" s="163"/>
      <c r="P761" s="163"/>
      <c r="Q761" s="163"/>
      <c r="R761" s="163"/>
      <c r="S761" s="163"/>
      <c r="T761" s="163"/>
      <c r="U761" s="163"/>
      <c r="V761" s="163"/>
      <c r="W761" s="163"/>
      <c r="X761" s="163"/>
      <c r="Y761" s="153"/>
      <c r="Z761" s="153"/>
      <c r="AA761" s="153"/>
      <c r="AB761" s="153"/>
      <c r="AC761" s="153"/>
      <c r="AD761" s="153"/>
      <c r="AE761" s="153"/>
      <c r="AF761" s="153"/>
      <c r="AG761" s="153" t="s">
        <v>150</v>
      </c>
      <c r="AH761" s="153"/>
      <c r="AI761" s="153"/>
      <c r="AJ761" s="153"/>
      <c r="AK761" s="153"/>
      <c r="AL761" s="153"/>
      <c r="AM761" s="153"/>
      <c r="AN761" s="153"/>
      <c r="AO761" s="153"/>
      <c r="AP761" s="153"/>
      <c r="AQ761" s="153"/>
      <c r="AR761" s="153"/>
      <c r="AS761" s="153"/>
      <c r="AT761" s="153"/>
      <c r="AU761" s="153"/>
      <c r="AV761" s="153"/>
      <c r="AW761" s="153"/>
      <c r="AX761" s="153"/>
      <c r="AY761" s="153"/>
      <c r="AZ761" s="153"/>
      <c r="BA761" s="182" t="str">
        <f>C761</f>
        <v>- nízkotlaká UV jednotka, 1 trubice, nerez nádoba třídy 304L, měření počtu provozních hodin, indikace provozního stavu, spínač + ochranná pojistka-	ks 1</v>
      </c>
      <c r="BB761" s="153"/>
      <c r="BC761" s="153"/>
      <c r="BD761" s="153"/>
      <c r="BE761" s="153"/>
      <c r="BF761" s="153"/>
      <c r="BG761" s="153"/>
      <c r="BH761" s="153"/>
    </row>
    <row r="762" spans="1:60" outlineLevel="1" x14ac:dyDescent="0.2">
      <c r="A762" s="160"/>
      <c r="B762" s="161"/>
      <c r="C762" s="188" t="s">
        <v>707</v>
      </c>
      <c r="D762" s="165"/>
      <c r="E762" s="166"/>
      <c r="F762" s="167"/>
      <c r="G762" s="167"/>
      <c r="H762" s="163"/>
      <c r="I762" s="163"/>
      <c r="J762" s="163"/>
      <c r="K762" s="163"/>
      <c r="L762" s="163"/>
      <c r="M762" s="163"/>
      <c r="N762" s="163"/>
      <c r="O762" s="163"/>
      <c r="P762" s="163"/>
      <c r="Q762" s="163"/>
      <c r="R762" s="163"/>
      <c r="S762" s="163"/>
      <c r="T762" s="163"/>
      <c r="U762" s="163"/>
      <c r="V762" s="163"/>
      <c r="W762" s="163"/>
      <c r="X762" s="163"/>
      <c r="Y762" s="153"/>
      <c r="Z762" s="153"/>
      <c r="AA762" s="153"/>
      <c r="AB762" s="153"/>
      <c r="AC762" s="153"/>
      <c r="AD762" s="153"/>
      <c r="AE762" s="153"/>
      <c r="AF762" s="153"/>
      <c r="AG762" s="153" t="s">
        <v>150</v>
      </c>
      <c r="AH762" s="153"/>
      <c r="AI762" s="153"/>
      <c r="AJ762" s="153"/>
      <c r="AK762" s="153"/>
      <c r="AL762" s="153"/>
      <c r="AM762" s="153"/>
      <c r="AN762" s="153"/>
      <c r="AO762" s="153"/>
      <c r="AP762" s="153"/>
      <c r="AQ762" s="153"/>
      <c r="AR762" s="153"/>
      <c r="AS762" s="153"/>
      <c r="AT762" s="153"/>
      <c r="AU762" s="153"/>
      <c r="AV762" s="153"/>
      <c r="AW762" s="153"/>
      <c r="AX762" s="153"/>
      <c r="AY762" s="153"/>
      <c r="AZ762" s="153"/>
      <c r="BA762" s="153"/>
      <c r="BB762" s="153"/>
      <c r="BC762" s="153"/>
      <c r="BD762" s="153"/>
      <c r="BE762" s="153"/>
      <c r="BF762" s="153"/>
      <c r="BG762" s="153"/>
      <c r="BH762" s="153"/>
    </row>
    <row r="763" spans="1:60" outlineLevel="1" x14ac:dyDescent="0.2">
      <c r="A763" s="160"/>
      <c r="B763" s="161"/>
      <c r="C763" s="257" t="s">
        <v>698</v>
      </c>
      <c r="D763" s="258"/>
      <c r="E763" s="258"/>
      <c r="F763" s="258"/>
      <c r="G763" s="258"/>
      <c r="H763" s="163"/>
      <c r="I763" s="163"/>
      <c r="J763" s="163"/>
      <c r="K763" s="163"/>
      <c r="L763" s="163"/>
      <c r="M763" s="163"/>
      <c r="N763" s="163"/>
      <c r="O763" s="163"/>
      <c r="P763" s="163"/>
      <c r="Q763" s="163"/>
      <c r="R763" s="163"/>
      <c r="S763" s="163"/>
      <c r="T763" s="163"/>
      <c r="U763" s="163"/>
      <c r="V763" s="163"/>
      <c r="W763" s="163"/>
      <c r="X763" s="163"/>
      <c r="Y763" s="153"/>
      <c r="Z763" s="153"/>
      <c r="AA763" s="153"/>
      <c r="AB763" s="153"/>
      <c r="AC763" s="153"/>
      <c r="AD763" s="153"/>
      <c r="AE763" s="153"/>
      <c r="AF763" s="153"/>
      <c r="AG763" s="153" t="s">
        <v>150</v>
      </c>
      <c r="AH763" s="153"/>
      <c r="AI763" s="153"/>
      <c r="AJ763" s="153"/>
      <c r="AK763" s="153"/>
      <c r="AL763" s="153"/>
      <c r="AM763" s="153"/>
      <c r="AN763" s="153"/>
      <c r="AO763" s="153"/>
      <c r="AP763" s="153"/>
      <c r="AQ763" s="153"/>
      <c r="AR763" s="153"/>
      <c r="AS763" s="153"/>
      <c r="AT763" s="153"/>
      <c r="AU763" s="153"/>
      <c r="AV763" s="153"/>
      <c r="AW763" s="153"/>
      <c r="AX763" s="153"/>
      <c r="AY763" s="153"/>
      <c r="AZ763" s="153"/>
      <c r="BA763" s="182" t="str">
        <f>C763</f>
        <v>cena úpravny včetně projovacího potrubí vody, kanalizace, kabeláže, uzavíracích armatur a elektroventilu pro dopouštění pitné vody)</v>
      </c>
      <c r="BB763" s="153"/>
      <c r="BC763" s="153"/>
      <c r="BD763" s="153"/>
      <c r="BE763" s="153"/>
      <c r="BF763" s="153"/>
      <c r="BG763" s="153"/>
      <c r="BH763" s="153"/>
    </row>
    <row r="764" spans="1:60" outlineLevel="1" x14ac:dyDescent="0.2">
      <c r="A764" s="160"/>
      <c r="B764" s="161"/>
      <c r="C764" s="257" t="s">
        <v>699</v>
      </c>
      <c r="D764" s="258"/>
      <c r="E764" s="258"/>
      <c r="F764" s="258"/>
      <c r="G764" s="258"/>
      <c r="H764" s="163"/>
      <c r="I764" s="163"/>
      <c r="J764" s="163"/>
      <c r="K764" s="163"/>
      <c r="L764" s="163"/>
      <c r="M764" s="163"/>
      <c r="N764" s="163"/>
      <c r="O764" s="163"/>
      <c r="P764" s="163"/>
      <c r="Q764" s="163"/>
      <c r="R764" s="163"/>
      <c r="S764" s="163"/>
      <c r="T764" s="163"/>
      <c r="U764" s="163"/>
      <c r="V764" s="163"/>
      <c r="W764" s="163"/>
      <c r="X764" s="163"/>
      <c r="Y764" s="153"/>
      <c r="Z764" s="153"/>
      <c r="AA764" s="153"/>
      <c r="AB764" s="153"/>
      <c r="AC764" s="153"/>
      <c r="AD764" s="153"/>
      <c r="AE764" s="153"/>
      <c r="AF764" s="153"/>
      <c r="AG764" s="153" t="s">
        <v>150</v>
      </c>
      <c r="AH764" s="153"/>
      <c r="AI764" s="153"/>
      <c r="AJ764" s="153"/>
      <c r="AK764" s="153"/>
      <c r="AL764" s="153"/>
      <c r="AM764" s="153"/>
      <c r="AN764" s="153"/>
      <c r="AO764" s="153"/>
      <c r="AP764" s="153"/>
      <c r="AQ764" s="153"/>
      <c r="AR764" s="153"/>
      <c r="AS764" s="153"/>
      <c r="AT764" s="153"/>
      <c r="AU764" s="153"/>
      <c r="AV764" s="153"/>
      <c r="AW764" s="153"/>
      <c r="AX764" s="153"/>
      <c r="AY764" s="153"/>
      <c r="AZ764" s="153"/>
      <c r="BA764" s="182" t="str">
        <f>C764</f>
        <v>Pozn. Přesnou specifikaci materiálu převzít od konkrétního dodavatele technologie úpravny dešťové vody</v>
      </c>
      <c r="BB764" s="153"/>
      <c r="BC764" s="153"/>
      <c r="BD764" s="153"/>
      <c r="BE764" s="153"/>
      <c r="BF764" s="153"/>
      <c r="BG764" s="153"/>
      <c r="BH764" s="153"/>
    </row>
    <row r="765" spans="1:60" outlineLevel="1" x14ac:dyDescent="0.2">
      <c r="A765" s="160"/>
      <c r="B765" s="161"/>
      <c r="C765" s="253"/>
      <c r="D765" s="254"/>
      <c r="E765" s="254"/>
      <c r="F765" s="254"/>
      <c r="G765" s="254"/>
      <c r="H765" s="163"/>
      <c r="I765" s="163"/>
      <c r="J765" s="163"/>
      <c r="K765" s="163"/>
      <c r="L765" s="163"/>
      <c r="M765" s="163"/>
      <c r="N765" s="163"/>
      <c r="O765" s="163"/>
      <c r="P765" s="163"/>
      <c r="Q765" s="163"/>
      <c r="R765" s="163"/>
      <c r="S765" s="163"/>
      <c r="T765" s="163"/>
      <c r="U765" s="163"/>
      <c r="V765" s="163"/>
      <c r="W765" s="163"/>
      <c r="X765" s="163"/>
      <c r="Y765" s="153"/>
      <c r="Z765" s="153"/>
      <c r="AA765" s="153"/>
      <c r="AB765" s="153"/>
      <c r="AC765" s="153"/>
      <c r="AD765" s="153"/>
      <c r="AE765" s="153"/>
      <c r="AF765" s="153"/>
      <c r="AG765" s="153" t="s">
        <v>116</v>
      </c>
      <c r="AH765" s="153"/>
      <c r="AI765" s="153"/>
      <c r="AJ765" s="153"/>
      <c r="AK765" s="153"/>
      <c r="AL765" s="153"/>
      <c r="AM765" s="153"/>
      <c r="AN765" s="153"/>
      <c r="AO765" s="153"/>
      <c r="AP765" s="153"/>
      <c r="AQ765" s="153"/>
      <c r="AR765" s="153"/>
      <c r="AS765" s="153"/>
      <c r="AT765" s="153"/>
      <c r="AU765" s="153"/>
      <c r="AV765" s="153"/>
      <c r="AW765" s="153"/>
      <c r="AX765" s="153"/>
      <c r="AY765" s="153"/>
      <c r="AZ765" s="153"/>
      <c r="BA765" s="153"/>
      <c r="BB765" s="153"/>
      <c r="BC765" s="153"/>
      <c r="BD765" s="153"/>
      <c r="BE765" s="153"/>
      <c r="BF765" s="153"/>
      <c r="BG765" s="153"/>
      <c r="BH765" s="153"/>
    </row>
    <row r="766" spans="1:60" outlineLevel="1" x14ac:dyDescent="0.2">
      <c r="A766" s="175">
        <v>281</v>
      </c>
      <c r="B766" s="176" t="s">
        <v>708</v>
      </c>
      <c r="C766" s="186" t="s">
        <v>709</v>
      </c>
      <c r="D766" s="177" t="s">
        <v>374</v>
      </c>
      <c r="E766" s="178">
        <v>1</v>
      </c>
      <c r="F766" s="179"/>
      <c r="G766" s="180">
        <f>ROUND(E766*F766,2)</f>
        <v>0</v>
      </c>
      <c r="H766" s="179"/>
      <c r="I766" s="180">
        <f>ROUND(E766*H766,2)</f>
        <v>0</v>
      </c>
      <c r="J766" s="179"/>
      <c r="K766" s="180">
        <f>ROUND(E766*J766,2)</f>
        <v>0</v>
      </c>
      <c r="L766" s="180">
        <v>21</v>
      </c>
      <c r="M766" s="180">
        <f>G766*(1+L766/100)</f>
        <v>0</v>
      </c>
      <c r="N766" s="180">
        <v>0</v>
      </c>
      <c r="O766" s="180">
        <f>ROUND(E766*N766,2)</f>
        <v>0</v>
      </c>
      <c r="P766" s="180">
        <v>0</v>
      </c>
      <c r="Q766" s="180">
        <f>ROUND(E766*P766,2)</f>
        <v>0</v>
      </c>
      <c r="R766" s="180"/>
      <c r="S766" s="180" t="s">
        <v>195</v>
      </c>
      <c r="T766" s="181" t="s">
        <v>196</v>
      </c>
      <c r="U766" s="163">
        <v>0</v>
      </c>
      <c r="V766" s="163">
        <f>ROUND(E766*U766,2)</f>
        <v>0</v>
      </c>
      <c r="W766" s="163"/>
      <c r="X766" s="163" t="s">
        <v>112</v>
      </c>
      <c r="Y766" s="153"/>
      <c r="Z766" s="153"/>
      <c r="AA766" s="153"/>
      <c r="AB766" s="153"/>
      <c r="AC766" s="153"/>
      <c r="AD766" s="153"/>
      <c r="AE766" s="153"/>
      <c r="AF766" s="153"/>
      <c r="AG766" s="153" t="s">
        <v>113</v>
      </c>
      <c r="AH766" s="153"/>
      <c r="AI766" s="153"/>
      <c r="AJ766" s="153"/>
      <c r="AK766" s="153"/>
      <c r="AL766" s="153"/>
      <c r="AM766" s="153"/>
      <c r="AN766" s="153"/>
      <c r="AO766" s="153"/>
      <c r="AP766" s="153"/>
      <c r="AQ766" s="153"/>
      <c r="AR766" s="153"/>
      <c r="AS766" s="153"/>
      <c r="AT766" s="153"/>
      <c r="AU766" s="153"/>
      <c r="AV766" s="153"/>
      <c r="AW766" s="153"/>
      <c r="AX766" s="153"/>
      <c r="AY766" s="153"/>
      <c r="AZ766" s="153"/>
      <c r="BA766" s="153"/>
      <c r="BB766" s="153"/>
      <c r="BC766" s="153"/>
      <c r="BD766" s="153"/>
      <c r="BE766" s="153"/>
      <c r="BF766" s="153"/>
      <c r="BG766" s="153"/>
      <c r="BH766" s="153"/>
    </row>
    <row r="767" spans="1:60" outlineLevel="1" x14ac:dyDescent="0.2">
      <c r="A767" s="160"/>
      <c r="B767" s="161"/>
      <c r="C767" s="255" t="s">
        <v>748</v>
      </c>
      <c r="D767" s="256"/>
      <c r="E767" s="256"/>
      <c r="F767" s="256"/>
      <c r="G767" s="256"/>
      <c r="H767" s="163"/>
      <c r="I767" s="163"/>
      <c r="J767" s="163"/>
      <c r="K767" s="163"/>
      <c r="L767" s="163"/>
      <c r="M767" s="163"/>
      <c r="N767" s="163"/>
      <c r="O767" s="163"/>
      <c r="P767" s="163"/>
      <c r="Q767" s="163"/>
      <c r="R767" s="163"/>
      <c r="S767" s="163"/>
      <c r="T767" s="163"/>
      <c r="U767" s="163"/>
      <c r="V767" s="163"/>
      <c r="W767" s="163"/>
      <c r="X767" s="163"/>
      <c r="Y767" s="153"/>
      <c r="Z767" s="153"/>
      <c r="AA767" s="153"/>
      <c r="AB767" s="153"/>
      <c r="AC767" s="153"/>
      <c r="AD767" s="153"/>
      <c r="AE767" s="153"/>
      <c r="AF767" s="153"/>
      <c r="AG767" s="153" t="s">
        <v>150</v>
      </c>
      <c r="AH767" s="153"/>
      <c r="AI767" s="153"/>
      <c r="AJ767" s="153"/>
      <c r="AK767" s="153"/>
      <c r="AL767" s="153"/>
      <c r="AM767" s="153"/>
      <c r="AN767" s="153"/>
      <c r="AO767" s="153"/>
      <c r="AP767" s="153"/>
      <c r="AQ767" s="153"/>
      <c r="AR767" s="153"/>
      <c r="AS767" s="153"/>
      <c r="AT767" s="153"/>
      <c r="AU767" s="153"/>
      <c r="AV767" s="153"/>
      <c r="AW767" s="153"/>
      <c r="AX767" s="153"/>
      <c r="AY767" s="153"/>
      <c r="AZ767" s="153"/>
      <c r="BA767" s="153"/>
      <c r="BB767" s="153"/>
      <c r="BC767" s="153"/>
      <c r="BD767" s="153"/>
      <c r="BE767" s="153"/>
      <c r="BF767" s="153"/>
      <c r="BG767" s="153"/>
      <c r="BH767" s="153"/>
    </row>
    <row r="768" spans="1:60" ht="22.5" outlineLevel="1" x14ac:dyDescent="0.2">
      <c r="A768" s="160"/>
      <c r="B768" s="161"/>
      <c r="C768" s="257" t="s">
        <v>710</v>
      </c>
      <c r="D768" s="258"/>
      <c r="E768" s="258"/>
      <c r="F768" s="258"/>
      <c r="G768" s="258"/>
      <c r="H768" s="163"/>
      <c r="I768" s="163"/>
      <c r="J768" s="163"/>
      <c r="K768" s="163"/>
      <c r="L768" s="163"/>
      <c r="M768" s="163"/>
      <c r="N768" s="163"/>
      <c r="O768" s="163"/>
      <c r="P768" s="163"/>
      <c r="Q768" s="163"/>
      <c r="R768" s="163"/>
      <c r="S768" s="163"/>
      <c r="T768" s="163"/>
      <c r="U768" s="163"/>
      <c r="V768" s="163"/>
      <c r="W768" s="163"/>
      <c r="X768" s="163"/>
      <c r="Y768" s="153"/>
      <c r="Z768" s="153"/>
      <c r="AA768" s="153"/>
      <c r="AB768" s="153"/>
      <c r="AC768" s="153"/>
      <c r="AD768" s="153"/>
      <c r="AE768" s="153"/>
      <c r="AF768" s="153"/>
      <c r="AG768" s="153" t="s">
        <v>150</v>
      </c>
      <c r="AH768" s="153"/>
      <c r="AI768" s="153"/>
      <c r="AJ768" s="153"/>
      <c r="AK768" s="153"/>
      <c r="AL768" s="153"/>
      <c r="AM768" s="153"/>
      <c r="AN768" s="153"/>
      <c r="AO768" s="153"/>
      <c r="AP768" s="153"/>
      <c r="AQ768" s="153"/>
      <c r="AR768" s="153"/>
      <c r="AS768" s="153"/>
      <c r="AT768" s="153"/>
      <c r="AU768" s="153"/>
      <c r="AV768" s="153"/>
      <c r="AW768" s="153"/>
      <c r="AX768" s="153"/>
      <c r="AY768" s="153"/>
      <c r="AZ768" s="153"/>
      <c r="BA768" s="182" t="str">
        <f>C768</f>
        <v>- kapkovací hadice podzemní s technologií měděné ochrany d16 mm, s kompenzací tlaku v rozmezí 0,6 - 4,0 bar (průtok 2,3 l/hod. / 1 kapkovač) včetně spon a tvarovek.- 	       m 300</v>
      </c>
      <c r="BB768" s="153"/>
      <c r="BC768" s="153"/>
      <c r="BD768" s="153"/>
      <c r="BE768" s="153"/>
      <c r="BF768" s="153"/>
      <c r="BG768" s="153"/>
      <c r="BH768" s="153"/>
    </row>
    <row r="769" spans="1:60" outlineLevel="1" x14ac:dyDescent="0.2">
      <c r="A769" s="160"/>
      <c r="B769" s="161"/>
      <c r="C769" s="257" t="s">
        <v>711</v>
      </c>
      <c r="D769" s="258"/>
      <c r="E769" s="258"/>
      <c r="F769" s="258"/>
      <c r="G769" s="258"/>
      <c r="H769" s="163"/>
      <c r="I769" s="163"/>
      <c r="J769" s="163"/>
      <c r="K769" s="163"/>
      <c r="L769" s="163"/>
      <c r="M769" s="163"/>
      <c r="N769" s="163"/>
      <c r="O769" s="163"/>
      <c r="P769" s="163"/>
      <c r="Q769" s="163"/>
      <c r="R769" s="163"/>
      <c r="S769" s="163"/>
      <c r="T769" s="163"/>
      <c r="U769" s="163"/>
      <c r="V769" s="163"/>
      <c r="W769" s="163"/>
      <c r="X769" s="163"/>
      <c r="Y769" s="153"/>
      <c r="Z769" s="153"/>
      <c r="AA769" s="153"/>
      <c r="AB769" s="153"/>
      <c r="AC769" s="153"/>
      <c r="AD769" s="153"/>
      <c r="AE769" s="153"/>
      <c r="AF769" s="153"/>
      <c r="AG769" s="153" t="s">
        <v>150</v>
      </c>
      <c r="AH769" s="153"/>
      <c r="AI769" s="153"/>
      <c r="AJ769" s="153"/>
      <c r="AK769" s="153"/>
      <c r="AL769" s="153"/>
      <c r="AM769" s="153"/>
      <c r="AN769" s="153"/>
      <c r="AO769" s="153"/>
      <c r="AP769" s="153"/>
      <c r="AQ769" s="153"/>
      <c r="AR769" s="153"/>
      <c r="AS769" s="153"/>
      <c r="AT769" s="153"/>
      <c r="AU769" s="153"/>
      <c r="AV769" s="153"/>
      <c r="AW769" s="153"/>
      <c r="AX769" s="153"/>
      <c r="AY769" s="153"/>
      <c r="AZ769" s="153"/>
      <c r="BA769" s="153"/>
      <c r="BB769" s="153"/>
      <c r="BC769" s="153"/>
      <c r="BD769" s="153"/>
      <c r="BE769" s="153"/>
      <c r="BF769" s="153"/>
      <c r="BG769" s="153"/>
      <c r="BH769" s="153"/>
    </row>
    <row r="770" spans="1:60" outlineLevel="1" x14ac:dyDescent="0.2">
      <c r="A770" s="160"/>
      <c r="B770" s="161"/>
      <c r="C770" s="257" t="s">
        <v>712</v>
      </c>
      <c r="D770" s="258"/>
      <c r="E770" s="258"/>
      <c r="F770" s="258"/>
      <c r="G770" s="258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53"/>
      <c r="Z770" s="153"/>
      <c r="AA770" s="153"/>
      <c r="AB770" s="153"/>
      <c r="AC770" s="153"/>
      <c r="AD770" s="153"/>
      <c r="AE770" s="153"/>
      <c r="AF770" s="153"/>
      <c r="AG770" s="153" t="s">
        <v>150</v>
      </c>
      <c r="AH770" s="153"/>
      <c r="AI770" s="153"/>
      <c r="AJ770" s="153"/>
      <c r="AK770" s="153"/>
      <c r="AL770" s="153"/>
      <c r="AM770" s="153"/>
      <c r="AN770" s="153"/>
      <c r="AO770" s="153"/>
      <c r="AP770" s="153"/>
      <c r="AQ770" s="153"/>
      <c r="AR770" s="153"/>
      <c r="AS770" s="153"/>
      <c r="AT770" s="153"/>
      <c r="AU770" s="153"/>
      <c r="AV770" s="153"/>
      <c r="AW770" s="153"/>
      <c r="AX770" s="153"/>
      <c r="AY770" s="153"/>
      <c r="AZ770" s="153"/>
      <c r="BA770" s="153"/>
      <c r="BB770" s="153"/>
      <c r="BC770" s="153"/>
      <c r="BD770" s="153"/>
      <c r="BE770" s="153"/>
      <c r="BF770" s="153"/>
      <c r="BG770" s="153"/>
      <c r="BH770" s="153"/>
    </row>
    <row r="771" spans="1:60" outlineLevel="1" x14ac:dyDescent="0.2">
      <c r="A771" s="160"/>
      <c r="B771" s="161"/>
      <c r="C771" s="257" t="s">
        <v>713</v>
      </c>
      <c r="D771" s="258"/>
      <c r="E771" s="258"/>
      <c r="F771" s="258"/>
      <c r="G771" s="258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53"/>
      <c r="Z771" s="153"/>
      <c r="AA771" s="153"/>
      <c r="AB771" s="153"/>
      <c r="AC771" s="153"/>
      <c r="AD771" s="153"/>
      <c r="AE771" s="153"/>
      <c r="AF771" s="153"/>
      <c r="AG771" s="153" t="s">
        <v>150</v>
      </c>
      <c r="AH771" s="153"/>
      <c r="AI771" s="153"/>
      <c r="AJ771" s="153"/>
      <c r="AK771" s="153"/>
      <c r="AL771" s="153"/>
      <c r="AM771" s="153"/>
      <c r="AN771" s="153"/>
      <c r="AO771" s="153"/>
      <c r="AP771" s="153"/>
      <c r="AQ771" s="153"/>
      <c r="AR771" s="153"/>
      <c r="AS771" s="153"/>
      <c r="AT771" s="153"/>
      <c r="AU771" s="153"/>
      <c r="AV771" s="153"/>
      <c r="AW771" s="153"/>
      <c r="AX771" s="153"/>
      <c r="AY771" s="153"/>
      <c r="AZ771" s="153"/>
      <c r="BA771" s="153"/>
      <c r="BB771" s="153"/>
      <c r="BC771" s="153"/>
      <c r="BD771" s="153"/>
      <c r="BE771" s="153"/>
      <c r="BF771" s="153"/>
      <c r="BG771" s="153"/>
      <c r="BH771" s="153"/>
    </row>
    <row r="772" spans="1:60" outlineLevel="1" x14ac:dyDescent="0.2">
      <c r="A772" s="160"/>
      <c r="B772" s="161"/>
      <c r="C772" s="257" t="s">
        <v>714</v>
      </c>
      <c r="D772" s="258"/>
      <c r="E772" s="258"/>
      <c r="F772" s="258"/>
      <c r="G772" s="258"/>
      <c r="H772" s="163"/>
      <c r="I772" s="163"/>
      <c r="J772" s="163"/>
      <c r="K772" s="163"/>
      <c r="L772" s="163"/>
      <c r="M772" s="163"/>
      <c r="N772" s="163"/>
      <c r="O772" s="163"/>
      <c r="P772" s="163"/>
      <c r="Q772" s="163"/>
      <c r="R772" s="163"/>
      <c r="S772" s="163"/>
      <c r="T772" s="163"/>
      <c r="U772" s="163"/>
      <c r="V772" s="163"/>
      <c r="W772" s="163"/>
      <c r="X772" s="163"/>
      <c r="Y772" s="153"/>
      <c r="Z772" s="153"/>
      <c r="AA772" s="153"/>
      <c r="AB772" s="153"/>
      <c r="AC772" s="153"/>
      <c r="AD772" s="153"/>
      <c r="AE772" s="153"/>
      <c r="AF772" s="153"/>
      <c r="AG772" s="153" t="s">
        <v>150</v>
      </c>
      <c r="AH772" s="153"/>
      <c r="AI772" s="153"/>
      <c r="AJ772" s="153"/>
      <c r="AK772" s="153"/>
      <c r="AL772" s="153"/>
      <c r="AM772" s="153"/>
      <c r="AN772" s="153"/>
      <c r="AO772" s="153"/>
      <c r="AP772" s="153"/>
      <c r="AQ772" s="153"/>
      <c r="AR772" s="153"/>
      <c r="AS772" s="153"/>
      <c r="AT772" s="153"/>
      <c r="AU772" s="153"/>
      <c r="AV772" s="153"/>
      <c r="AW772" s="153"/>
      <c r="AX772" s="153"/>
      <c r="AY772" s="153"/>
      <c r="AZ772" s="153"/>
      <c r="BA772" s="153"/>
      <c r="BB772" s="153"/>
      <c r="BC772" s="153"/>
      <c r="BD772" s="153"/>
      <c r="BE772" s="153"/>
      <c r="BF772" s="153"/>
      <c r="BG772" s="153"/>
      <c r="BH772" s="153"/>
    </row>
    <row r="773" spans="1:60" outlineLevel="1" x14ac:dyDescent="0.2">
      <c r="A773" s="160"/>
      <c r="B773" s="161"/>
      <c r="C773" s="188" t="s">
        <v>707</v>
      </c>
      <c r="D773" s="165"/>
      <c r="E773" s="166"/>
      <c r="F773" s="167"/>
      <c r="G773" s="167"/>
      <c r="H773" s="163"/>
      <c r="I773" s="163"/>
      <c r="J773" s="163"/>
      <c r="K773" s="163"/>
      <c r="L773" s="163"/>
      <c r="M773" s="163"/>
      <c r="N773" s="163"/>
      <c r="O773" s="163"/>
      <c r="P773" s="163"/>
      <c r="Q773" s="163"/>
      <c r="R773" s="163"/>
      <c r="S773" s="163"/>
      <c r="T773" s="163"/>
      <c r="U773" s="163"/>
      <c r="V773" s="163"/>
      <c r="W773" s="163"/>
      <c r="X773" s="163"/>
      <c r="Y773" s="153"/>
      <c r="Z773" s="153"/>
      <c r="AA773" s="153"/>
      <c r="AB773" s="153"/>
      <c r="AC773" s="153"/>
      <c r="AD773" s="153"/>
      <c r="AE773" s="153"/>
      <c r="AF773" s="153"/>
      <c r="AG773" s="153" t="s">
        <v>150</v>
      </c>
      <c r="AH773" s="153"/>
      <c r="AI773" s="153"/>
      <c r="AJ773" s="153"/>
      <c r="AK773" s="153"/>
      <c r="AL773" s="153"/>
      <c r="AM773" s="153"/>
      <c r="AN773" s="153"/>
      <c r="AO773" s="153"/>
      <c r="AP773" s="153"/>
      <c r="AQ773" s="153"/>
      <c r="AR773" s="153"/>
      <c r="AS773" s="153"/>
      <c r="AT773" s="153"/>
      <c r="AU773" s="153"/>
      <c r="AV773" s="153"/>
      <c r="AW773" s="153"/>
      <c r="AX773" s="153"/>
      <c r="AY773" s="153"/>
      <c r="AZ773" s="153"/>
      <c r="BA773" s="153"/>
      <c r="BB773" s="153"/>
      <c r="BC773" s="153"/>
      <c r="BD773" s="153"/>
      <c r="BE773" s="153"/>
      <c r="BF773" s="153"/>
      <c r="BG773" s="153"/>
      <c r="BH773" s="153"/>
    </row>
    <row r="774" spans="1:60" outlineLevel="1" x14ac:dyDescent="0.2">
      <c r="A774" s="160"/>
      <c r="B774" s="161"/>
      <c r="C774" s="257" t="s">
        <v>698</v>
      </c>
      <c r="D774" s="258"/>
      <c r="E774" s="258"/>
      <c r="F774" s="258"/>
      <c r="G774" s="258"/>
      <c r="H774" s="163"/>
      <c r="I774" s="163"/>
      <c r="J774" s="163"/>
      <c r="K774" s="163"/>
      <c r="L774" s="163"/>
      <c r="M774" s="163"/>
      <c r="N774" s="163"/>
      <c r="O774" s="163"/>
      <c r="P774" s="163"/>
      <c r="Q774" s="163"/>
      <c r="R774" s="163"/>
      <c r="S774" s="163"/>
      <c r="T774" s="163"/>
      <c r="U774" s="163"/>
      <c r="V774" s="163"/>
      <c r="W774" s="163"/>
      <c r="X774" s="163"/>
      <c r="Y774" s="153"/>
      <c r="Z774" s="153"/>
      <c r="AA774" s="153"/>
      <c r="AB774" s="153"/>
      <c r="AC774" s="153"/>
      <c r="AD774" s="153"/>
      <c r="AE774" s="153"/>
      <c r="AF774" s="153"/>
      <c r="AG774" s="153" t="s">
        <v>150</v>
      </c>
      <c r="AH774" s="153"/>
      <c r="AI774" s="153"/>
      <c r="AJ774" s="153"/>
      <c r="AK774" s="153"/>
      <c r="AL774" s="153"/>
      <c r="AM774" s="153"/>
      <c r="AN774" s="153"/>
      <c r="AO774" s="153"/>
      <c r="AP774" s="153"/>
      <c r="AQ774" s="153"/>
      <c r="AR774" s="153"/>
      <c r="AS774" s="153"/>
      <c r="AT774" s="153"/>
      <c r="AU774" s="153"/>
      <c r="AV774" s="153"/>
      <c r="AW774" s="153"/>
      <c r="AX774" s="153"/>
      <c r="AY774" s="153"/>
      <c r="AZ774" s="153"/>
      <c r="BA774" s="182" t="str">
        <f>C774</f>
        <v>cena úpravny včetně projovacího potrubí vody, kanalizace, kabeláže, uzavíracích armatur a elektroventilu pro dopouštění pitné vody)</v>
      </c>
      <c r="BB774" s="153"/>
      <c r="BC774" s="153"/>
      <c r="BD774" s="153"/>
      <c r="BE774" s="153"/>
      <c r="BF774" s="153"/>
      <c r="BG774" s="153"/>
      <c r="BH774" s="153"/>
    </row>
    <row r="775" spans="1:60" outlineLevel="1" x14ac:dyDescent="0.2">
      <c r="A775" s="160"/>
      <c r="B775" s="161"/>
      <c r="C775" s="257" t="s">
        <v>715</v>
      </c>
      <c r="D775" s="258"/>
      <c r="E775" s="258"/>
      <c r="F775" s="258"/>
      <c r="G775" s="258"/>
      <c r="H775" s="163"/>
      <c r="I775" s="163"/>
      <c r="J775" s="163"/>
      <c r="K775" s="163"/>
      <c r="L775" s="163"/>
      <c r="M775" s="163"/>
      <c r="N775" s="163"/>
      <c r="O775" s="163"/>
      <c r="P775" s="163"/>
      <c r="Q775" s="163"/>
      <c r="R775" s="163"/>
      <c r="S775" s="163"/>
      <c r="T775" s="163"/>
      <c r="U775" s="163"/>
      <c r="V775" s="163"/>
      <c r="W775" s="163"/>
      <c r="X775" s="163"/>
      <c r="Y775" s="153"/>
      <c r="Z775" s="153"/>
      <c r="AA775" s="153"/>
      <c r="AB775" s="153"/>
      <c r="AC775" s="153"/>
      <c r="AD775" s="153"/>
      <c r="AE775" s="153"/>
      <c r="AF775" s="153"/>
      <c r="AG775" s="153" t="s">
        <v>150</v>
      </c>
      <c r="AH775" s="153"/>
      <c r="AI775" s="153"/>
      <c r="AJ775" s="153"/>
      <c r="AK775" s="153"/>
      <c r="AL775" s="153"/>
      <c r="AM775" s="153"/>
      <c r="AN775" s="153"/>
      <c r="AO775" s="153"/>
      <c r="AP775" s="153"/>
      <c r="AQ775" s="153"/>
      <c r="AR775" s="153"/>
      <c r="AS775" s="153"/>
      <c r="AT775" s="153"/>
      <c r="AU775" s="153"/>
      <c r="AV775" s="153"/>
      <c r="AW775" s="153"/>
      <c r="AX775" s="153"/>
      <c r="AY775" s="153"/>
      <c r="AZ775" s="153"/>
      <c r="BA775" s="182" t="str">
        <f>C775</f>
        <v>Pozn. Přesnou specifikaci materiálu převzít od konkrétního dodavatele technologie zavlažovacího systému</v>
      </c>
      <c r="BB775" s="153"/>
      <c r="BC775" s="153"/>
      <c r="BD775" s="153"/>
      <c r="BE775" s="153"/>
      <c r="BF775" s="153"/>
      <c r="BG775" s="153"/>
      <c r="BH775" s="153"/>
    </row>
    <row r="776" spans="1:60" outlineLevel="1" x14ac:dyDescent="0.2">
      <c r="A776" s="160"/>
      <c r="B776" s="161"/>
      <c r="C776" s="253"/>
      <c r="D776" s="254"/>
      <c r="E776" s="254"/>
      <c r="F776" s="254"/>
      <c r="G776" s="254"/>
      <c r="H776" s="163"/>
      <c r="I776" s="163"/>
      <c r="J776" s="163"/>
      <c r="K776" s="163"/>
      <c r="L776" s="163"/>
      <c r="M776" s="163"/>
      <c r="N776" s="163"/>
      <c r="O776" s="163"/>
      <c r="P776" s="163"/>
      <c r="Q776" s="163"/>
      <c r="R776" s="163"/>
      <c r="S776" s="163"/>
      <c r="T776" s="163"/>
      <c r="U776" s="163"/>
      <c r="V776" s="163"/>
      <c r="W776" s="163"/>
      <c r="X776" s="163"/>
      <c r="Y776" s="153"/>
      <c r="Z776" s="153"/>
      <c r="AA776" s="153"/>
      <c r="AB776" s="153"/>
      <c r="AC776" s="153"/>
      <c r="AD776" s="153"/>
      <c r="AE776" s="153"/>
      <c r="AF776" s="153"/>
      <c r="AG776" s="153" t="s">
        <v>116</v>
      </c>
      <c r="AH776" s="153"/>
      <c r="AI776" s="153"/>
      <c r="AJ776" s="153"/>
      <c r="AK776" s="153"/>
      <c r="AL776" s="153"/>
      <c r="AM776" s="153"/>
      <c r="AN776" s="153"/>
      <c r="AO776" s="153"/>
      <c r="AP776" s="153"/>
      <c r="AQ776" s="153"/>
      <c r="AR776" s="153"/>
      <c r="AS776" s="153"/>
      <c r="AT776" s="153"/>
      <c r="AU776" s="153"/>
      <c r="AV776" s="153"/>
      <c r="AW776" s="153"/>
      <c r="AX776" s="153"/>
      <c r="AY776" s="153"/>
      <c r="AZ776" s="153"/>
      <c r="BA776" s="153"/>
      <c r="BB776" s="153"/>
      <c r="BC776" s="153"/>
      <c r="BD776" s="153"/>
      <c r="BE776" s="153"/>
      <c r="BF776" s="153"/>
      <c r="BG776" s="153"/>
      <c r="BH776" s="153"/>
    </row>
    <row r="777" spans="1:60" outlineLevel="1" x14ac:dyDescent="0.2">
      <c r="A777" s="175">
        <v>282</v>
      </c>
      <c r="B777" s="176" t="s">
        <v>716</v>
      </c>
      <c r="C777" s="186" t="s">
        <v>256</v>
      </c>
      <c r="D777" s="177" t="s">
        <v>168</v>
      </c>
      <c r="E777" s="178">
        <v>25</v>
      </c>
      <c r="F777" s="179"/>
      <c r="G777" s="180">
        <f>ROUND(E777*F777,2)</f>
        <v>0</v>
      </c>
      <c r="H777" s="179"/>
      <c r="I777" s="180">
        <f>ROUND(E777*H777,2)</f>
        <v>0</v>
      </c>
      <c r="J777" s="179"/>
      <c r="K777" s="180">
        <f>ROUND(E777*J777,2)</f>
        <v>0</v>
      </c>
      <c r="L777" s="180">
        <v>21</v>
      </c>
      <c r="M777" s="180">
        <f>G777*(1+L777/100)</f>
        <v>0</v>
      </c>
      <c r="N777" s="180">
        <v>8.0000000000000004E-4</v>
      </c>
      <c r="O777" s="180">
        <f>ROUND(E777*N777,2)</f>
        <v>0.02</v>
      </c>
      <c r="P777" s="180">
        <v>0</v>
      </c>
      <c r="Q777" s="180">
        <f>ROUND(E777*P777,2)</f>
        <v>0</v>
      </c>
      <c r="R777" s="180"/>
      <c r="S777" s="180" t="s">
        <v>195</v>
      </c>
      <c r="T777" s="181" t="s">
        <v>196</v>
      </c>
      <c r="U777" s="163">
        <v>0.37</v>
      </c>
      <c r="V777" s="163">
        <f>ROUND(E777*U777,2)</f>
        <v>9.25</v>
      </c>
      <c r="W777" s="163"/>
      <c r="X777" s="163" t="s">
        <v>112</v>
      </c>
      <c r="Y777" s="153"/>
      <c r="Z777" s="153"/>
      <c r="AA777" s="153"/>
      <c r="AB777" s="153"/>
      <c r="AC777" s="153"/>
      <c r="AD777" s="153"/>
      <c r="AE777" s="153"/>
      <c r="AF777" s="153"/>
      <c r="AG777" s="153" t="s">
        <v>113</v>
      </c>
      <c r="AH777" s="153"/>
      <c r="AI777" s="153"/>
      <c r="AJ777" s="153"/>
      <c r="AK777" s="153"/>
      <c r="AL777" s="153"/>
      <c r="AM777" s="153"/>
      <c r="AN777" s="153"/>
      <c r="AO777" s="153"/>
      <c r="AP777" s="153"/>
      <c r="AQ777" s="153"/>
      <c r="AR777" s="153"/>
      <c r="AS777" s="153"/>
      <c r="AT777" s="153"/>
      <c r="AU777" s="153"/>
      <c r="AV777" s="153"/>
      <c r="AW777" s="153"/>
      <c r="AX777" s="153"/>
      <c r="AY777" s="153"/>
      <c r="AZ777" s="153"/>
      <c r="BA777" s="153"/>
      <c r="BB777" s="153"/>
      <c r="BC777" s="153"/>
      <c r="BD777" s="153"/>
      <c r="BE777" s="153"/>
      <c r="BF777" s="153"/>
      <c r="BG777" s="153"/>
      <c r="BH777" s="153"/>
    </row>
    <row r="778" spans="1:60" outlineLevel="1" x14ac:dyDescent="0.2">
      <c r="A778" s="160"/>
      <c r="B778" s="161"/>
      <c r="C778" s="249"/>
      <c r="D778" s="250"/>
      <c r="E778" s="250"/>
      <c r="F778" s="250"/>
      <c r="G778" s="250"/>
      <c r="H778" s="163"/>
      <c r="I778" s="163"/>
      <c r="J778" s="163"/>
      <c r="K778" s="163"/>
      <c r="L778" s="163"/>
      <c r="M778" s="163"/>
      <c r="N778" s="163"/>
      <c r="O778" s="163"/>
      <c r="P778" s="163"/>
      <c r="Q778" s="163"/>
      <c r="R778" s="163"/>
      <c r="S778" s="163"/>
      <c r="T778" s="163"/>
      <c r="U778" s="163"/>
      <c r="V778" s="163"/>
      <c r="W778" s="163"/>
      <c r="X778" s="163"/>
      <c r="Y778" s="153"/>
      <c r="Z778" s="153"/>
      <c r="AA778" s="153"/>
      <c r="AB778" s="153"/>
      <c r="AC778" s="153"/>
      <c r="AD778" s="153"/>
      <c r="AE778" s="153"/>
      <c r="AF778" s="153"/>
      <c r="AG778" s="153" t="s">
        <v>116</v>
      </c>
      <c r="AH778" s="153"/>
      <c r="AI778" s="153"/>
      <c r="AJ778" s="153"/>
      <c r="AK778" s="153"/>
      <c r="AL778" s="153"/>
      <c r="AM778" s="153"/>
      <c r="AN778" s="153"/>
      <c r="AO778" s="153"/>
      <c r="AP778" s="153"/>
      <c r="AQ778" s="153"/>
      <c r="AR778" s="153"/>
      <c r="AS778" s="153"/>
      <c r="AT778" s="153"/>
      <c r="AU778" s="153"/>
      <c r="AV778" s="153"/>
      <c r="AW778" s="153"/>
      <c r="AX778" s="153"/>
      <c r="AY778" s="153"/>
      <c r="AZ778" s="153"/>
      <c r="BA778" s="153"/>
      <c r="BB778" s="153"/>
      <c r="BC778" s="153"/>
      <c r="BD778" s="153"/>
      <c r="BE778" s="153"/>
      <c r="BF778" s="153"/>
      <c r="BG778" s="153"/>
      <c r="BH778" s="153"/>
    </row>
    <row r="779" spans="1:60" ht="22.5" outlineLevel="1" x14ac:dyDescent="0.2">
      <c r="A779" s="175">
        <v>283</v>
      </c>
      <c r="B779" s="176" t="s">
        <v>717</v>
      </c>
      <c r="C779" s="186" t="s">
        <v>718</v>
      </c>
      <c r="D779" s="177" t="s">
        <v>229</v>
      </c>
      <c r="E779" s="178">
        <v>1</v>
      </c>
      <c r="F779" s="179"/>
      <c r="G779" s="180">
        <f>ROUND(E779*F779,2)</f>
        <v>0</v>
      </c>
      <c r="H779" s="179"/>
      <c r="I779" s="180">
        <f>ROUND(E779*H779,2)</f>
        <v>0</v>
      </c>
      <c r="J779" s="179"/>
      <c r="K779" s="180">
        <f>ROUND(E779*J779,2)</f>
        <v>0</v>
      </c>
      <c r="L779" s="180">
        <v>21</v>
      </c>
      <c r="M779" s="180">
        <f>G779*(1+L779/100)</f>
        <v>0</v>
      </c>
      <c r="N779" s="180">
        <v>0</v>
      </c>
      <c r="O779" s="180">
        <f>ROUND(E779*N779,2)</f>
        <v>0</v>
      </c>
      <c r="P779" s="180">
        <v>0</v>
      </c>
      <c r="Q779" s="180">
        <f>ROUND(E779*P779,2)</f>
        <v>0</v>
      </c>
      <c r="R779" s="180"/>
      <c r="S779" s="180" t="s">
        <v>195</v>
      </c>
      <c r="T779" s="181" t="s">
        <v>196</v>
      </c>
      <c r="U779" s="163">
        <v>0</v>
      </c>
      <c r="V779" s="163">
        <f>ROUND(E779*U779,2)</f>
        <v>0</v>
      </c>
      <c r="W779" s="163"/>
      <c r="X779" s="163" t="s">
        <v>112</v>
      </c>
      <c r="Y779" s="153"/>
      <c r="Z779" s="153"/>
      <c r="AA779" s="153"/>
      <c r="AB779" s="153"/>
      <c r="AC779" s="153"/>
      <c r="AD779" s="153"/>
      <c r="AE779" s="153"/>
      <c r="AF779" s="153"/>
      <c r="AG779" s="153" t="s">
        <v>113</v>
      </c>
      <c r="AH779" s="153"/>
      <c r="AI779" s="153"/>
      <c r="AJ779" s="153"/>
      <c r="AK779" s="153"/>
      <c r="AL779" s="153"/>
      <c r="AM779" s="153"/>
      <c r="AN779" s="153"/>
      <c r="AO779" s="153"/>
      <c r="AP779" s="153"/>
      <c r="AQ779" s="153"/>
      <c r="AR779" s="153"/>
      <c r="AS779" s="153"/>
      <c r="AT779" s="153"/>
      <c r="AU779" s="153"/>
      <c r="AV779" s="153"/>
      <c r="AW779" s="153"/>
      <c r="AX779" s="153"/>
      <c r="AY779" s="153"/>
      <c r="AZ779" s="153"/>
      <c r="BA779" s="153"/>
      <c r="BB779" s="153"/>
      <c r="BC779" s="153"/>
      <c r="BD779" s="153"/>
      <c r="BE779" s="153"/>
      <c r="BF779" s="153"/>
      <c r="BG779" s="153"/>
      <c r="BH779" s="153"/>
    </row>
    <row r="780" spans="1:60" outlineLevel="1" x14ac:dyDescent="0.2">
      <c r="A780" s="160"/>
      <c r="B780" s="161"/>
      <c r="C780" s="249"/>
      <c r="D780" s="250"/>
      <c r="E780" s="250"/>
      <c r="F780" s="250"/>
      <c r="G780" s="250"/>
      <c r="H780" s="163"/>
      <c r="I780" s="163"/>
      <c r="J780" s="163"/>
      <c r="K780" s="163"/>
      <c r="L780" s="163"/>
      <c r="M780" s="163"/>
      <c r="N780" s="163"/>
      <c r="O780" s="163"/>
      <c r="P780" s="163"/>
      <c r="Q780" s="163"/>
      <c r="R780" s="163"/>
      <c r="S780" s="163"/>
      <c r="T780" s="163"/>
      <c r="U780" s="163"/>
      <c r="V780" s="163"/>
      <c r="W780" s="163"/>
      <c r="X780" s="163"/>
      <c r="Y780" s="153"/>
      <c r="Z780" s="153"/>
      <c r="AA780" s="153"/>
      <c r="AB780" s="153"/>
      <c r="AC780" s="153"/>
      <c r="AD780" s="153"/>
      <c r="AE780" s="153"/>
      <c r="AF780" s="153"/>
      <c r="AG780" s="153" t="s">
        <v>116</v>
      </c>
      <c r="AH780" s="153"/>
      <c r="AI780" s="153"/>
      <c r="AJ780" s="153"/>
      <c r="AK780" s="153"/>
      <c r="AL780" s="153"/>
      <c r="AM780" s="153"/>
      <c r="AN780" s="153"/>
      <c r="AO780" s="153"/>
      <c r="AP780" s="153"/>
      <c r="AQ780" s="153"/>
      <c r="AR780" s="153"/>
      <c r="AS780" s="153"/>
      <c r="AT780" s="153"/>
      <c r="AU780" s="153"/>
      <c r="AV780" s="153"/>
      <c r="AW780" s="153"/>
      <c r="AX780" s="153"/>
      <c r="AY780" s="153"/>
      <c r="AZ780" s="153"/>
      <c r="BA780" s="153"/>
      <c r="BB780" s="153"/>
      <c r="BC780" s="153"/>
      <c r="BD780" s="153"/>
      <c r="BE780" s="153"/>
      <c r="BF780" s="153"/>
      <c r="BG780" s="153"/>
      <c r="BH780" s="153"/>
    </row>
    <row r="781" spans="1:60" ht="22.5" outlineLevel="1" x14ac:dyDescent="0.2">
      <c r="A781" s="175">
        <v>284</v>
      </c>
      <c r="B781" s="176" t="s">
        <v>719</v>
      </c>
      <c r="C781" s="186" t="s">
        <v>720</v>
      </c>
      <c r="D781" s="177" t="s">
        <v>229</v>
      </c>
      <c r="E781" s="178">
        <v>31</v>
      </c>
      <c r="F781" s="179"/>
      <c r="G781" s="180">
        <f>ROUND(E781*F781,2)</f>
        <v>0</v>
      </c>
      <c r="H781" s="179"/>
      <c r="I781" s="180">
        <f>ROUND(E781*H781,2)</f>
        <v>0</v>
      </c>
      <c r="J781" s="179"/>
      <c r="K781" s="180">
        <f>ROUND(E781*J781,2)</f>
        <v>0</v>
      </c>
      <c r="L781" s="180">
        <v>21</v>
      </c>
      <c r="M781" s="180">
        <f>G781*(1+L781/100)</f>
        <v>0</v>
      </c>
      <c r="N781" s="180">
        <v>0</v>
      </c>
      <c r="O781" s="180">
        <f>ROUND(E781*N781,2)</f>
        <v>0</v>
      </c>
      <c r="P781" s="180">
        <v>0</v>
      </c>
      <c r="Q781" s="180">
        <f>ROUND(E781*P781,2)</f>
        <v>0</v>
      </c>
      <c r="R781" s="180"/>
      <c r="S781" s="180" t="s">
        <v>195</v>
      </c>
      <c r="T781" s="181" t="s">
        <v>196</v>
      </c>
      <c r="U781" s="163">
        <v>0</v>
      </c>
      <c r="V781" s="163">
        <f>ROUND(E781*U781,2)</f>
        <v>0</v>
      </c>
      <c r="W781" s="163"/>
      <c r="X781" s="163" t="s">
        <v>112</v>
      </c>
      <c r="Y781" s="153"/>
      <c r="Z781" s="153"/>
      <c r="AA781" s="153"/>
      <c r="AB781" s="153"/>
      <c r="AC781" s="153"/>
      <c r="AD781" s="153"/>
      <c r="AE781" s="153"/>
      <c r="AF781" s="153"/>
      <c r="AG781" s="153" t="s">
        <v>113</v>
      </c>
      <c r="AH781" s="153"/>
      <c r="AI781" s="153"/>
      <c r="AJ781" s="153"/>
      <c r="AK781" s="153"/>
      <c r="AL781" s="153"/>
      <c r="AM781" s="153"/>
      <c r="AN781" s="153"/>
      <c r="AO781" s="153"/>
      <c r="AP781" s="153"/>
      <c r="AQ781" s="153"/>
      <c r="AR781" s="153"/>
      <c r="AS781" s="153"/>
      <c r="AT781" s="153"/>
      <c r="AU781" s="153"/>
      <c r="AV781" s="153"/>
      <c r="AW781" s="153"/>
      <c r="AX781" s="153"/>
      <c r="AY781" s="153"/>
      <c r="AZ781" s="153"/>
      <c r="BA781" s="153"/>
      <c r="BB781" s="153"/>
      <c r="BC781" s="153"/>
      <c r="BD781" s="153"/>
      <c r="BE781" s="153"/>
      <c r="BF781" s="153"/>
      <c r="BG781" s="153"/>
      <c r="BH781" s="153"/>
    </row>
    <row r="782" spans="1:60" outlineLevel="1" x14ac:dyDescent="0.2">
      <c r="A782" s="160"/>
      <c r="B782" s="161"/>
      <c r="C782" s="249"/>
      <c r="D782" s="250"/>
      <c r="E782" s="250"/>
      <c r="F782" s="250"/>
      <c r="G782" s="250"/>
      <c r="H782" s="163"/>
      <c r="I782" s="163"/>
      <c r="J782" s="163"/>
      <c r="K782" s="163"/>
      <c r="L782" s="163"/>
      <c r="M782" s="163"/>
      <c r="N782" s="163"/>
      <c r="O782" s="163"/>
      <c r="P782" s="163"/>
      <c r="Q782" s="163"/>
      <c r="R782" s="163"/>
      <c r="S782" s="163"/>
      <c r="T782" s="163"/>
      <c r="U782" s="163"/>
      <c r="V782" s="163"/>
      <c r="W782" s="163"/>
      <c r="X782" s="163"/>
      <c r="Y782" s="153"/>
      <c r="Z782" s="153"/>
      <c r="AA782" s="153"/>
      <c r="AB782" s="153"/>
      <c r="AC782" s="153"/>
      <c r="AD782" s="153"/>
      <c r="AE782" s="153"/>
      <c r="AF782" s="153"/>
      <c r="AG782" s="153" t="s">
        <v>116</v>
      </c>
      <c r="AH782" s="153"/>
      <c r="AI782" s="153"/>
      <c r="AJ782" s="153"/>
      <c r="AK782" s="153"/>
      <c r="AL782" s="153"/>
      <c r="AM782" s="153"/>
      <c r="AN782" s="153"/>
      <c r="AO782" s="153"/>
      <c r="AP782" s="153"/>
      <c r="AQ782" s="153"/>
      <c r="AR782" s="153"/>
      <c r="AS782" s="153"/>
      <c r="AT782" s="153"/>
      <c r="AU782" s="153"/>
      <c r="AV782" s="153"/>
      <c r="AW782" s="153"/>
      <c r="AX782" s="153"/>
      <c r="AY782" s="153"/>
      <c r="AZ782" s="153"/>
      <c r="BA782" s="153"/>
      <c r="BB782" s="153"/>
      <c r="BC782" s="153"/>
      <c r="BD782" s="153"/>
      <c r="BE782" s="153"/>
      <c r="BF782" s="153"/>
      <c r="BG782" s="153"/>
      <c r="BH782" s="153"/>
    </row>
    <row r="783" spans="1:60" outlineLevel="1" x14ac:dyDescent="0.2">
      <c r="A783" s="175">
        <v>285</v>
      </c>
      <c r="B783" s="176" t="s">
        <v>721</v>
      </c>
      <c r="C783" s="186" t="s">
        <v>722</v>
      </c>
      <c r="D783" s="177" t="s">
        <v>229</v>
      </c>
      <c r="E783" s="178">
        <v>6</v>
      </c>
      <c r="F783" s="179"/>
      <c r="G783" s="180">
        <f>ROUND(E783*F783,2)</f>
        <v>0</v>
      </c>
      <c r="H783" s="179"/>
      <c r="I783" s="180">
        <f>ROUND(E783*H783,2)</f>
        <v>0</v>
      </c>
      <c r="J783" s="179"/>
      <c r="K783" s="180">
        <f>ROUND(E783*J783,2)</f>
        <v>0</v>
      </c>
      <c r="L783" s="180">
        <v>21</v>
      </c>
      <c r="M783" s="180">
        <f>G783*(1+L783/100)</f>
        <v>0</v>
      </c>
      <c r="N783" s="180">
        <v>0</v>
      </c>
      <c r="O783" s="180">
        <f>ROUND(E783*N783,2)</f>
        <v>0</v>
      </c>
      <c r="P783" s="180">
        <v>0</v>
      </c>
      <c r="Q783" s="180">
        <f>ROUND(E783*P783,2)</f>
        <v>0</v>
      </c>
      <c r="R783" s="180"/>
      <c r="S783" s="180" t="s">
        <v>195</v>
      </c>
      <c r="T783" s="181" t="s">
        <v>196</v>
      </c>
      <c r="U783" s="163">
        <v>0</v>
      </c>
      <c r="V783" s="163">
        <f>ROUND(E783*U783,2)</f>
        <v>0</v>
      </c>
      <c r="W783" s="163"/>
      <c r="X783" s="163" t="s">
        <v>112</v>
      </c>
      <c r="Y783" s="153"/>
      <c r="Z783" s="153"/>
      <c r="AA783" s="153"/>
      <c r="AB783" s="153"/>
      <c r="AC783" s="153"/>
      <c r="AD783" s="153"/>
      <c r="AE783" s="153"/>
      <c r="AF783" s="153"/>
      <c r="AG783" s="153" t="s">
        <v>113</v>
      </c>
      <c r="AH783" s="153"/>
      <c r="AI783" s="153"/>
      <c r="AJ783" s="153"/>
      <c r="AK783" s="153"/>
      <c r="AL783" s="153"/>
      <c r="AM783" s="153"/>
      <c r="AN783" s="153"/>
      <c r="AO783" s="153"/>
      <c r="AP783" s="153"/>
      <c r="AQ783" s="153"/>
      <c r="AR783" s="153"/>
      <c r="AS783" s="153"/>
      <c r="AT783" s="153"/>
      <c r="AU783" s="153"/>
      <c r="AV783" s="153"/>
      <c r="AW783" s="153"/>
      <c r="AX783" s="153"/>
      <c r="AY783" s="153"/>
      <c r="AZ783" s="153"/>
      <c r="BA783" s="153"/>
      <c r="BB783" s="153"/>
      <c r="BC783" s="153"/>
      <c r="BD783" s="153"/>
      <c r="BE783" s="153"/>
      <c r="BF783" s="153"/>
      <c r="BG783" s="153"/>
      <c r="BH783" s="153"/>
    </row>
    <row r="784" spans="1:60" outlineLevel="1" x14ac:dyDescent="0.2">
      <c r="A784" s="160"/>
      <c r="B784" s="161"/>
      <c r="C784" s="249"/>
      <c r="D784" s="250"/>
      <c r="E784" s="250"/>
      <c r="F784" s="250"/>
      <c r="G784" s="250"/>
      <c r="H784" s="163"/>
      <c r="I784" s="163"/>
      <c r="J784" s="163"/>
      <c r="K784" s="163"/>
      <c r="L784" s="163"/>
      <c r="M784" s="163"/>
      <c r="N784" s="163"/>
      <c r="O784" s="163"/>
      <c r="P784" s="163"/>
      <c r="Q784" s="163"/>
      <c r="R784" s="163"/>
      <c r="S784" s="163"/>
      <c r="T784" s="163"/>
      <c r="U784" s="163"/>
      <c r="V784" s="163"/>
      <c r="W784" s="163"/>
      <c r="X784" s="163"/>
      <c r="Y784" s="153"/>
      <c r="Z784" s="153"/>
      <c r="AA784" s="153"/>
      <c r="AB784" s="153"/>
      <c r="AC784" s="153"/>
      <c r="AD784" s="153"/>
      <c r="AE784" s="153"/>
      <c r="AF784" s="153"/>
      <c r="AG784" s="153" t="s">
        <v>116</v>
      </c>
      <c r="AH784" s="153"/>
      <c r="AI784" s="153"/>
      <c r="AJ784" s="153"/>
      <c r="AK784" s="153"/>
      <c r="AL784" s="153"/>
      <c r="AM784" s="153"/>
      <c r="AN784" s="153"/>
      <c r="AO784" s="153"/>
      <c r="AP784" s="153"/>
      <c r="AQ784" s="153"/>
      <c r="AR784" s="153"/>
      <c r="AS784" s="153"/>
      <c r="AT784" s="153"/>
      <c r="AU784" s="153"/>
      <c r="AV784" s="153"/>
      <c r="AW784" s="153"/>
      <c r="AX784" s="153"/>
      <c r="AY784" s="153"/>
      <c r="AZ784" s="153"/>
      <c r="BA784" s="153"/>
      <c r="BB784" s="153"/>
      <c r="BC784" s="153"/>
      <c r="BD784" s="153"/>
      <c r="BE784" s="153"/>
      <c r="BF784" s="153"/>
      <c r="BG784" s="153"/>
      <c r="BH784" s="153"/>
    </row>
    <row r="785" spans="1:60" outlineLevel="1" x14ac:dyDescent="0.2">
      <c r="A785" s="175">
        <v>286</v>
      </c>
      <c r="B785" s="176" t="s">
        <v>723</v>
      </c>
      <c r="C785" s="186" t="s">
        <v>724</v>
      </c>
      <c r="D785" s="177" t="s">
        <v>229</v>
      </c>
      <c r="E785" s="178">
        <v>6</v>
      </c>
      <c r="F785" s="179"/>
      <c r="G785" s="180">
        <f>ROUND(E785*F785,2)</f>
        <v>0</v>
      </c>
      <c r="H785" s="179"/>
      <c r="I785" s="180">
        <f>ROUND(E785*H785,2)</f>
        <v>0</v>
      </c>
      <c r="J785" s="179"/>
      <c r="K785" s="180">
        <f>ROUND(E785*J785,2)</f>
        <v>0</v>
      </c>
      <c r="L785" s="180">
        <v>21</v>
      </c>
      <c r="M785" s="180">
        <f>G785*(1+L785/100)</f>
        <v>0</v>
      </c>
      <c r="N785" s="180">
        <v>0</v>
      </c>
      <c r="O785" s="180">
        <f>ROUND(E785*N785,2)</f>
        <v>0</v>
      </c>
      <c r="P785" s="180">
        <v>0</v>
      </c>
      <c r="Q785" s="180">
        <f>ROUND(E785*P785,2)</f>
        <v>0</v>
      </c>
      <c r="R785" s="180"/>
      <c r="S785" s="180" t="s">
        <v>195</v>
      </c>
      <c r="T785" s="181" t="s">
        <v>196</v>
      </c>
      <c r="U785" s="163">
        <v>0</v>
      </c>
      <c r="V785" s="163">
        <f>ROUND(E785*U785,2)</f>
        <v>0</v>
      </c>
      <c r="W785" s="163"/>
      <c r="X785" s="163" t="s">
        <v>112</v>
      </c>
      <c r="Y785" s="153"/>
      <c r="Z785" s="153"/>
      <c r="AA785" s="153"/>
      <c r="AB785" s="153"/>
      <c r="AC785" s="153"/>
      <c r="AD785" s="153"/>
      <c r="AE785" s="153"/>
      <c r="AF785" s="153"/>
      <c r="AG785" s="153" t="s">
        <v>113</v>
      </c>
      <c r="AH785" s="153"/>
      <c r="AI785" s="153"/>
      <c r="AJ785" s="153"/>
      <c r="AK785" s="153"/>
      <c r="AL785" s="153"/>
      <c r="AM785" s="153"/>
      <c r="AN785" s="153"/>
      <c r="AO785" s="153"/>
      <c r="AP785" s="153"/>
      <c r="AQ785" s="153"/>
      <c r="AR785" s="153"/>
      <c r="AS785" s="153"/>
      <c r="AT785" s="153"/>
      <c r="AU785" s="153"/>
      <c r="AV785" s="153"/>
      <c r="AW785" s="153"/>
      <c r="AX785" s="153"/>
      <c r="AY785" s="153"/>
      <c r="AZ785" s="153"/>
      <c r="BA785" s="153"/>
      <c r="BB785" s="153"/>
      <c r="BC785" s="153"/>
      <c r="BD785" s="153"/>
      <c r="BE785" s="153"/>
      <c r="BF785" s="153"/>
      <c r="BG785" s="153"/>
      <c r="BH785" s="153"/>
    </row>
    <row r="786" spans="1:60" outlineLevel="1" x14ac:dyDescent="0.2">
      <c r="A786" s="160"/>
      <c r="B786" s="161"/>
      <c r="C786" s="249"/>
      <c r="D786" s="250"/>
      <c r="E786" s="250"/>
      <c r="F786" s="250"/>
      <c r="G786" s="250"/>
      <c r="H786" s="163"/>
      <c r="I786" s="163"/>
      <c r="J786" s="163"/>
      <c r="K786" s="163"/>
      <c r="L786" s="163"/>
      <c r="M786" s="163"/>
      <c r="N786" s="163"/>
      <c r="O786" s="163"/>
      <c r="P786" s="163"/>
      <c r="Q786" s="163"/>
      <c r="R786" s="163"/>
      <c r="S786" s="163"/>
      <c r="T786" s="163"/>
      <c r="U786" s="163"/>
      <c r="V786" s="163"/>
      <c r="W786" s="163"/>
      <c r="X786" s="163"/>
      <c r="Y786" s="153"/>
      <c r="Z786" s="153"/>
      <c r="AA786" s="153"/>
      <c r="AB786" s="153"/>
      <c r="AC786" s="153"/>
      <c r="AD786" s="153"/>
      <c r="AE786" s="153"/>
      <c r="AF786" s="153"/>
      <c r="AG786" s="153" t="s">
        <v>116</v>
      </c>
      <c r="AH786" s="153"/>
      <c r="AI786" s="153"/>
      <c r="AJ786" s="153"/>
      <c r="AK786" s="153"/>
      <c r="AL786" s="153"/>
      <c r="AM786" s="153"/>
      <c r="AN786" s="153"/>
      <c r="AO786" s="153"/>
      <c r="AP786" s="153"/>
      <c r="AQ786" s="153"/>
      <c r="AR786" s="153"/>
      <c r="AS786" s="153"/>
      <c r="AT786" s="153"/>
      <c r="AU786" s="153"/>
      <c r="AV786" s="153"/>
      <c r="AW786" s="153"/>
      <c r="AX786" s="153"/>
      <c r="AY786" s="153"/>
      <c r="AZ786" s="153"/>
      <c r="BA786" s="153"/>
      <c r="BB786" s="153"/>
      <c r="BC786" s="153"/>
      <c r="BD786" s="153"/>
      <c r="BE786" s="153"/>
      <c r="BF786" s="153"/>
      <c r="BG786" s="153"/>
      <c r="BH786" s="153"/>
    </row>
    <row r="787" spans="1:60" outlineLevel="1" x14ac:dyDescent="0.2">
      <c r="A787" s="175">
        <v>287</v>
      </c>
      <c r="B787" s="176" t="s">
        <v>725</v>
      </c>
      <c r="C787" s="186" t="s">
        <v>726</v>
      </c>
      <c r="D787" s="177" t="s">
        <v>229</v>
      </c>
      <c r="E787" s="178">
        <v>6</v>
      </c>
      <c r="F787" s="179"/>
      <c r="G787" s="180">
        <f>ROUND(E787*F787,2)</f>
        <v>0</v>
      </c>
      <c r="H787" s="179"/>
      <c r="I787" s="180">
        <f>ROUND(E787*H787,2)</f>
        <v>0</v>
      </c>
      <c r="J787" s="179"/>
      <c r="K787" s="180">
        <f>ROUND(E787*J787,2)</f>
        <v>0</v>
      </c>
      <c r="L787" s="180">
        <v>21</v>
      </c>
      <c r="M787" s="180">
        <f>G787*(1+L787/100)</f>
        <v>0</v>
      </c>
      <c r="N787" s="180">
        <v>0</v>
      </c>
      <c r="O787" s="180">
        <f>ROUND(E787*N787,2)</f>
        <v>0</v>
      </c>
      <c r="P787" s="180">
        <v>0</v>
      </c>
      <c r="Q787" s="180">
        <f>ROUND(E787*P787,2)</f>
        <v>0</v>
      </c>
      <c r="R787" s="180"/>
      <c r="S787" s="180" t="s">
        <v>195</v>
      </c>
      <c r="T787" s="181" t="s">
        <v>196</v>
      </c>
      <c r="U787" s="163">
        <v>0</v>
      </c>
      <c r="V787" s="163">
        <f>ROUND(E787*U787,2)</f>
        <v>0</v>
      </c>
      <c r="W787" s="163"/>
      <c r="X787" s="163" t="s">
        <v>112</v>
      </c>
      <c r="Y787" s="153"/>
      <c r="Z787" s="153"/>
      <c r="AA787" s="153"/>
      <c r="AB787" s="153"/>
      <c r="AC787" s="153"/>
      <c r="AD787" s="153"/>
      <c r="AE787" s="153"/>
      <c r="AF787" s="153"/>
      <c r="AG787" s="153" t="s">
        <v>113</v>
      </c>
      <c r="AH787" s="153"/>
      <c r="AI787" s="153"/>
      <c r="AJ787" s="153"/>
      <c r="AK787" s="153"/>
      <c r="AL787" s="153"/>
      <c r="AM787" s="153"/>
      <c r="AN787" s="153"/>
      <c r="AO787" s="153"/>
      <c r="AP787" s="153"/>
      <c r="AQ787" s="153"/>
      <c r="AR787" s="153"/>
      <c r="AS787" s="153"/>
      <c r="AT787" s="153"/>
      <c r="AU787" s="153"/>
      <c r="AV787" s="153"/>
      <c r="AW787" s="153"/>
      <c r="AX787" s="153"/>
      <c r="AY787" s="153"/>
      <c r="AZ787" s="153"/>
      <c r="BA787" s="153"/>
      <c r="BB787" s="153"/>
      <c r="BC787" s="153"/>
      <c r="BD787" s="153"/>
      <c r="BE787" s="153"/>
      <c r="BF787" s="153"/>
      <c r="BG787" s="153"/>
      <c r="BH787" s="153"/>
    </row>
    <row r="788" spans="1:60" outlineLevel="1" x14ac:dyDescent="0.2">
      <c r="A788" s="160"/>
      <c r="B788" s="161"/>
      <c r="C788" s="249"/>
      <c r="D788" s="250"/>
      <c r="E788" s="250"/>
      <c r="F788" s="250"/>
      <c r="G788" s="250"/>
      <c r="H788" s="163"/>
      <c r="I788" s="163"/>
      <c r="J788" s="163"/>
      <c r="K788" s="163"/>
      <c r="L788" s="163"/>
      <c r="M788" s="163"/>
      <c r="N788" s="163"/>
      <c r="O788" s="163"/>
      <c r="P788" s="163"/>
      <c r="Q788" s="163"/>
      <c r="R788" s="163"/>
      <c r="S788" s="163"/>
      <c r="T788" s="163"/>
      <c r="U788" s="163"/>
      <c r="V788" s="163"/>
      <c r="W788" s="163"/>
      <c r="X788" s="163"/>
      <c r="Y788" s="153"/>
      <c r="Z788" s="153"/>
      <c r="AA788" s="153"/>
      <c r="AB788" s="153"/>
      <c r="AC788" s="153"/>
      <c r="AD788" s="153"/>
      <c r="AE788" s="153"/>
      <c r="AF788" s="153"/>
      <c r="AG788" s="153" t="s">
        <v>116</v>
      </c>
      <c r="AH788" s="153"/>
      <c r="AI788" s="153"/>
      <c r="AJ788" s="153"/>
      <c r="AK788" s="153"/>
      <c r="AL788" s="153"/>
      <c r="AM788" s="153"/>
      <c r="AN788" s="153"/>
      <c r="AO788" s="153"/>
      <c r="AP788" s="153"/>
      <c r="AQ788" s="153"/>
      <c r="AR788" s="153"/>
      <c r="AS788" s="153"/>
      <c r="AT788" s="153"/>
      <c r="AU788" s="153"/>
      <c r="AV788" s="153"/>
      <c r="AW788" s="153"/>
      <c r="AX788" s="153"/>
      <c r="AY788" s="153"/>
      <c r="AZ788" s="153"/>
      <c r="BA788" s="153"/>
      <c r="BB788" s="153"/>
      <c r="BC788" s="153"/>
      <c r="BD788" s="153"/>
      <c r="BE788" s="153"/>
      <c r="BF788" s="153"/>
      <c r="BG788" s="153"/>
      <c r="BH788" s="153"/>
    </row>
    <row r="789" spans="1:60" ht="22.5" outlineLevel="1" x14ac:dyDescent="0.2">
      <c r="A789" s="175">
        <v>288</v>
      </c>
      <c r="B789" s="176" t="s">
        <v>564</v>
      </c>
      <c r="C789" s="186" t="s">
        <v>565</v>
      </c>
      <c r="D789" s="177" t="s">
        <v>162</v>
      </c>
      <c r="E789" s="178">
        <v>24</v>
      </c>
      <c r="F789" s="179"/>
      <c r="G789" s="180">
        <f>ROUND(E789*F789,2)</f>
        <v>0</v>
      </c>
      <c r="H789" s="179"/>
      <c r="I789" s="180">
        <f>ROUND(E789*H789,2)</f>
        <v>0</v>
      </c>
      <c r="J789" s="179"/>
      <c r="K789" s="180">
        <f>ROUND(E789*J789,2)</f>
        <v>0</v>
      </c>
      <c r="L789" s="180">
        <v>21</v>
      </c>
      <c r="M789" s="180">
        <f>G789*(1+L789/100)</f>
        <v>0</v>
      </c>
      <c r="N789" s="180">
        <v>9.5E-4</v>
      </c>
      <c r="O789" s="180">
        <f>ROUND(E789*N789,2)</f>
        <v>0.02</v>
      </c>
      <c r="P789" s="180">
        <v>0</v>
      </c>
      <c r="Q789" s="180">
        <f>ROUND(E789*P789,2)</f>
        <v>0</v>
      </c>
      <c r="R789" s="180"/>
      <c r="S789" s="180" t="s">
        <v>195</v>
      </c>
      <c r="T789" s="181" t="s">
        <v>111</v>
      </c>
      <c r="U789" s="163">
        <v>0.27400000000000002</v>
      </c>
      <c r="V789" s="163">
        <f>ROUND(E789*U789,2)</f>
        <v>6.58</v>
      </c>
      <c r="W789" s="163"/>
      <c r="X789" s="163" t="s">
        <v>112</v>
      </c>
      <c r="Y789" s="153"/>
      <c r="Z789" s="153"/>
      <c r="AA789" s="153"/>
      <c r="AB789" s="153"/>
      <c r="AC789" s="153"/>
      <c r="AD789" s="153"/>
      <c r="AE789" s="153"/>
      <c r="AF789" s="153"/>
      <c r="AG789" s="153" t="s">
        <v>113</v>
      </c>
      <c r="AH789" s="153"/>
      <c r="AI789" s="153"/>
      <c r="AJ789" s="153"/>
      <c r="AK789" s="153"/>
      <c r="AL789" s="153"/>
      <c r="AM789" s="153"/>
      <c r="AN789" s="153"/>
      <c r="AO789" s="153"/>
      <c r="AP789" s="153"/>
      <c r="AQ789" s="153"/>
      <c r="AR789" s="153"/>
      <c r="AS789" s="153"/>
      <c r="AT789" s="153"/>
      <c r="AU789" s="153"/>
      <c r="AV789" s="153"/>
      <c r="AW789" s="153"/>
      <c r="AX789" s="153"/>
      <c r="AY789" s="153"/>
      <c r="AZ789" s="153"/>
      <c r="BA789" s="153"/>
      <c r="BB789" s="153"/>
      <c r="BC789" s="153"/>
      <c r="BD789" s="153"/>
      <c r="BE789" s="153"/>
      <c r="BF789" s="153"/>
      <c r="BG789" s="153"/>
      <c r="BH789" s="153"/>
    </row>
    <row r="790" spans="1:60" outlineLevel="1" x14ac:dyDescent="0.2">
      <c r="A790" s="160"/>
      <c r="B790" s="161"/>
      <c r="C790" s="249"/>
      <c r="D790" s="250"/>
      <c r="E790" s="250"/>
      <c r="F790" s="250"/>
      <c r="G790" s="250"/>
      <c r="H790" s="163"/>
      <c r="I790" s="163"/>
      <c r="J790" s="163"/>
      <c r="K790" s="163"/>
      <c r="L790" s="163"/>
      <c r="M790" s="163"/>
      <c r="N790" s="163"/>
      <c r="O790" s="163"/>
      <c r="P790" s="163"/>
      <c r="Q790" s="163"/>
      <c r="R790" s="163"/>
      <c r="S790" s="163"/>
      <c r="T790" s="163"/>
      <c r="U790" s="163"/>
      <c r="V790" s="163"/>
      <c r="W790" s="163"/>
      <c r="X790" s="163"/>
      <c r="Y790" s="153"/>
      <c r="Z790" s="153"/>
      <c r="AA790" s="153"/>
      <c r="AB790" s="153"/>
      <c r="AC790" s="153"/>
      <c r="AD790" s="153"/>
      <c r="AE790" s="153"/>
      <c r="AF790" s="153"/>
      <c r="AG790" s="153" t="s">
        <v>116</v>
      </c>
      <c r="AH790" s="153"/>
      <c r="AI790" s="153"/>
      <c r="AJ790" s="153"/>
      <c r="AK790" s="153"/>
      <c r="AL790" s="153"/>
      <c r="AM790" s="153"/>
      <c r="AN790" s="153"/>
      <c r="AO790" s="153"/>
      <c r="AP790" s="153"/>
      <c r="AQ790" s="153"/>
      <c r="AR790" s="153"/>
      <c r="AS790" s="153"/>
      <c r="AT790" s="153"/>
      <c r="AU790" s="153"/>
      <c r="AV790" s="153"/>
      <c r="AW790" s="153"/>
      <c r="AX790" s="153"/>
      <c r="AY790" s="153"/>
      <c r="AZ790" s="153"/>
      <c r="BA790" s="153"/>
      <c r="BB790" s="153"/>
      <c r="BC790" s="153"/>
      <c r="BD790" s="153"/>
      <c r="BE790" s="153"/>
      <c r="BF790" s="153"/>
      <c r="BG790" s="153"/>
      <c r="BH790" s="153"/>
    </row>
    <row r="791" spans="1:60" ht="22.5" outlineLevel="1" x14ac:dyDescent="0.2">
      <c r="A791" s="175">
        <v>289</v>
      </c>
      <c r="B791" s="176" t="s">
        <v>566</v>
      </c>
      <c r="C791" s="186" t="s">
        <v>567</v>
      </c>
      <c r="D791" s="177" t="s">
        <v>162</v>
      </c>
      <c r="E791" s="178">
        <v>152</v>
      </c>
      <c r="F791" s="179"/>
      <c r="G791" s="180">
        <f>ROUND(E791*F791,2)</f>
        <v>0</v>
      </c>
      <c r="H791" s="179"/>
      <c r="I791" s="180">
        <f>ROUND(E791*H791,2)</f>
        <v>0</v>
      </c>
      <c r="J791" s="179"/>
      <c r="K791" s="180">
        <f>ROUND(E791*J791,2)</f>
        <v>0</v>
      </c>
      <c r="L791" s="180">
        <v>21</v>
      </c>
      <c r="M791" s="180">
        <f>G791*(1+L791/100)</f>
        <v>0</v>
      </c>
      <c r="N791" s="180">
        <v>1.16E-3</v>
      </c>
      <c r="O791" s="180">
        <f>ROUND(E791*N791,2)</f>
        <v>0.18</v>
      </c>
      <c r="P791" s="180">
        <v>0</v>
      </c>
      <c r="Q791" s="180">
        <f>ROUND(E791*P791,2)</f>
        <v>0</v>
      </c>
      <c r="R791" s="180"/>
      <c r="S791" s="180" t="s">
        <v>195</v>
      </c>
      <c r="T791" s="181" t="s">
        <v>111</v>
      </c>
      <c r="U791" s="163">
        <v>0.28499999999999998</v>
      </c>
      <c r="V791" s="163">
        <f>ROUND(E791*U791,2)</f>
        <v>43.32</v>
      </c>
      <c r="W791" s="163"/>
      <c r="X791" s="163" t="s">
        <v>112</v>
      </c>
      <c r="Y791" s="153"/>
      <c r="Z791" s="153"/>
      <c r="AA791" s="153"/>
      <c r="AB791" s="153"/>
      <c r="AC791" s="153"/>
      <c r="AD791" s="153"/>
      <c r="AE791" s="153"/>
      <c r="AF791" s="153"/>
      <c r="AG791" s="153" t="s">
        <v>113</v>
      </c>
      <c r="AH791" s="153"/>
      <c r="AI791" s="153"/>
      <c r="AJ791" s="153"/>
      <c r="AK791" s="153"/>
      <c r="AL791" s="153"/>
      <c r="AM791" s="153"/>
      <c r="AN791" s="153"/>
      <c r="AO791" s="153"/>
      <c r="AP791" s="153"/>
      <c r="AQ791" s="153"/>
      <c r="AR791" s="153"/>
      <c r="AS791" s="153"/>
      <c r="AT791" s="153"/>
      <c r="AU791" s="153"/>
      <c r="AV791" s="153"/>
      <c r="AW791" s="153"/>
      <c r="AX791" s="153"/>
      <c r="AY791" s="153"/>
      <c r="AZ791" s="153"/>
      <c r="BA791" s="153"/>
      <c r="BB791" s="153"/>
      <c r="BC791" s="153"/>
      <c r="BD791" s="153"/>
      <c r="BE791" s="153"/>
      <c r="BF791" s="153"/>
      <c r="BG791" s="153"/>
      <c r="BH791" s="153"/>
    </row>
    <row r="792" spans="1:60" outlineLevel="1" x14ac:dyDescent="0.2">
      <c r="A792" s="160"/>
      <c r="B792" s="161"/>
      <c r="C792" s="249"/>
      <c r="D792" s="250"/>
      <c r="E792" s="250"/>
      <c r="F792" s="250"/>
      <c r="G792" s="250"/>
      <c r="H792" s="163"/>
      <c r="I792" s="163"/>
      <c r="J792" s="163"/>
      <c r="K792" s="163"/>
      <c r="L792" s="163"/>
      <c r="M792" s="163"/>
      <c r="N792" s="163"/>
      <c r="O792" s="163"/>
      <c r="P792" s="163"/>
      <c r="Q792" s="163"/>
      <c r="R792" s="163"/>
      <c r="S792" s="163"/>
      <c r="T792" s="163"/>
      <c r="U792" s="163"/>
      <c r="V792" s="163"/>
      <c r="W792" s="163"/>
      <c r="X792" s="163"/>
      <c r="Y792" s="153"/>
      <c r="Z792" s="153"/>
      <c r="AA792" s="153"/>
      <c r="AB792" s="153"/>
      <c r="AC792" s="153"/>
      <c r="AD792" s="153"/>
      <c r="AE792" s="153"/>
      <c r="AF792" s="153"/>
      <c r="AG792" s="153" t="s">
        <v>116</v>
      </c>
      <c r="AH792" s="153"/>
      <c r="AI792" s="153"/>
      <c r="AJ792" s="153"/>
      <c r="AK792" s="153"/>
      <c r="AL792" s="153"/>
      <c r="AM792" s="153"/>
      <c r="AN792" s="153"/>
      <c r="AO792" s="153"/>
      <c r="AP792" s="153"/>
      <c r="AQ792" s="153"/>
      <c r="AR792" s="153"/>
      <c r="AS792" s="153"/>
      <c r="AT792" s="153"/>
      <c r="AU792" s="153"/>
      <c r="AV792" s="153"/>
      <c r="AW792" s="153"/>
      <c r="AX792" s="153"/>
      <c r="AY792" s="153"/>
      <c r="AZ792" s="153"/>
      <c r="BA792" s="153"/>
      <c r="BB792" s="153"/>
      <c r="BC792" s="153"/>
      <c r="BD792" s="153"/>
      <c r="BE792" s="153"/>
      <c r="BF792" s="153"/>
      <c r="BG792" s="153"/>
      <c r="BH792" s="153"/>
    </row>
    <row r="793" spans="1:60" ht="22.5" outlineLevel="1" x14ac:dyDescent="0.2">
      <c r="A793" s="175">
        <v>290</v>
      </c>
      <c r="B793" s="176" t="s">
        <v>568</v>
      </c>
      <c r="C793" s="186" t="s">
        <v>569</v>
      </c>
      <c r="D793" s="177" t="s">
        <v>162</v>
      </c>
      <c r="E793" s="178">
        <v>94</v>
      </c>
      <c r="F793" s="179"/>
      <c r="G793" s="180">
        <f>ROUND(E793*F793,2)</f>
        <v>0</v>
      </c>
      <c r="H793" s="179"/>
      <c r="I793" s="180">
        <f>ROUND(E793*H793,2)</f>
        <v>0</v>
      </c>
      <c r="J793" s="179"/>
      <c r="K793" s="180">
        <f>ROUND(E793*J793,2)</f>
        <v>0</v>
      </c>
      <c r="L793" s="180">
        <v>21</v>
      </c>
      <c r="M793" s="180">
        <f>G793*(1+L793/100)</f>
        <v>0</v>
      </c>
      <c r="N793" s="180">
        <v>1.66E-3</v>
      </c>
      <c r="O793" s="180">
        <f>ROUND(E793*N793,2)</f>
        <v>0.16</v>
      </c>
      <c r="P793" s="180">
        <v>0</v>
      </c>
      <c r="Q793" s="180">
        <f>ROUND(E793*P793,2)</f>
        <v>0</v>
      </c>
      <c r="R793" s="180"/>
      <c r="S793" s="180" t="s">
        <v>195</v>
      </c>
      <c r="T793" s="181" t="s">
        <v>111</v>
      </c>
      <c r="U793" s="163">
        <v>0.31900000000000001</v>
      </c>
      <c r="V793" s="163">
        <f>ROUND(E793*U793,2)</f>
        <v>29.99</v>
      </c>
      <c r="W793" s="163"/>
      <c r="X793" s="163" t="s">
        <v>112</v>
      </c>
      <c r="Y793" s="153"/>
      <c r="Z793" s="153"/>
      <c r="AA793" s="153"/>
      <c r="AB793" s="153"/>
      <c r="AC793" s="153"/>
      <c r="AD793" s="153"/>
      <c r="AE793" s="153"/>
      <c r="AF793" s="153"/>
      <c r="AG793" s="153" t="s">
        <v>113</v>
      </c>
      <c r="AH793" s="153"/>
      <c r="AI793" s="153"/>
      <c r="AJ793" s="153"/>
      <c r="AK793" s="153"/>
      <c r="AL793" s="153"/>
      <c r="AM793" s="153"/>
      <c r="AN793" s="153"/>
      <c r="AO793" s="153"/>
      <c r="AP793" s="153"/>
      <c r="AQ793" s="153"/>
      <c r="AR793" s="153"/>
      <c r="AS793" s="153"/>
      <c r="AT793" s="153"/>
      <c r="AU793" s="153"/>
      <c r="AV793" s="153"/>
      <c r="AW793" s="153"/>
      <c r="AX793" s="153"/>
      <c r="AY793" s="153"/>
      <c r="AZ793" s="153"/>
      <c r="BA793" s="153"/>
      <c r="BB793" s="153"/>
      <c r="BC793" s="153"/>
      <c r="BD793" s="153"/>
      <c r="BE793" s="153"/>
      <c r="BF793" s="153"/>
      <c r="BG793" s="153"/>
      <c r="BH793" s="153"/>
    </row>
    <row r="794" spans="1:60" outlineLevel="1" x14ac:dyDescent="0.2">
      <c r="A794" s="160"/>
      <c r="B794" s="161"/>
      <c r="C794" s="249"/>
      <c r="D794" s="250"/>
      <c r="E794" s="250"/>
      <c r="F794" s="250"/>
      <c r="G794" s="250"/>
      <c r="H794" s="163"/>
      <c r="I794" s="163"/>
      <c r="J794" s="163"/>
      <c r="K794" s="163"/>
      <c r="L794" s="163"/>
      <c r="M794" s="163"/>
      <c r="N794" s="163"/>
      <c r="O794" s="163"/>
      <c r="P794" s="163"/>
      <c r="Q794" s="163"/>
      <c r="R794" s="163"/>
      <c r="S794" s="163"/>
      <c r="T794" s="163"/>
      <c r="U794" s="163"/>
      <c r="V794" s="163"/>
      <c r="W794" s="163"/>
      <c r="X794" s="163"/>
      <c r="Y794" s="153"/>
      <c r="Z794" s="153"/>
      <c r="AA794" s="153"/>
      <c r="AB794" s="153"/>
      <c r="AC794" s="153"/>
      <c r="AD794" s="153"/>
      <c r="AE794" s="153"/>
      <c r="AF794" s="153"/>
      <c r="AG794" s="153" t="s">
        <v>116</v>
      </c>
      <c r="AH794" s="153"/>
      <c r="AI794" s="153"/>
      <c r="AJ794" s="153"/>
      <c r="AK794" s="153"/>
      <c r="AL794" s="153"/>
      <c r="AM794" s="153"/>
      <c r="AN794" s="153"/>
      <c r="AO794" s="153"/>
      <c r="AP794" s="153"/>
      <c r="AQ794" s="153"/>
      <c r="AR794" s="153"/>
      <c r="AS794" s="153"/>
      <c r="AT794" s="153"/>
      <c r="AU794" s="153"/>
      <c r="AV794" s="153"/>
      <c r="AW794" s="153"/>
      <c r="AX794" s="153"/>
      <c r="AY794" s="153"/>
      <c r="AZ794" s="153"/>
      <c r="BA794" s="153"/>
      <c r="BB794" s="153"/>
      <c r="BC794" s="153"/>
      <c r="BD794" s="153"/>
      <c r="BE794" s="153"/>
      <c r="BF794" s="153"/>
      <c r="BG794" s="153"/>
      <c r="BH794" s="153"/>
    </row>
    <row r="795" spans="1:60" ht="22.5" outlineLevel="1" x14ac:dyDescent="0.2">
      <c r="A795" s="175">
        <v>291</v>
      </c>
      <c r="B795" s="176" t="s">
        <v>571</v>
      </c>
      <c r="C795" s="186" t="s">
        <v>572</v>
      </c>
      <c r="D795" s="177" t="s">
        <v>162</v>
      </c>
      <c r="E795" s="178">
        <v>108</v>
      </c>
      <c r="F795" s="179"/>
      <c r="G795" s="180">
        <f>ROUND(E795*F795,2)</f>
        <v>0</v>
      </c>
      <c r="H795" s="179"/>
      <c r="I795" s="180">
        <f>ROUND(E795*H795,2)</f>
        <v>0</v>
      </c>
      <c r="J795" s="179"/>
      <c r="K795" s="180">
        <f>ROUND(E795*J795,2)</f>
        <v>0</v>
      </c>
      <c r="L795" s="180">
        <v>21</v>
      </c>
      <c r="M795" s="180">
        <f>G795*(1+L795/100)</f>
        <v>0</v>
      </c>
      <c r="N795" s="180">
        <v>1.98E-3</v>
      </c>
      <c r="O795" s="180">
        <f>ROUND(E795*N795,2)</f>
        <v>0.21</v>
      </c>
      <c r="P795" s="180">
        <v>0</v>
      </c>
      <c r="Q795" s="180">
        <f>ROUND(E795*P795,2)</f>
        <v>0</v>
      </c>
      <c r="R795" s="180"/>
      <c r="S795" s="180" t="s">
        <v>195</v>
      </c>
      <c r="T795" s="181" t="s">
        <v>111</v>
      </c>
      <c r="U795" s="163">
        <v>0.33200000000000002</v>
      </c>
      <c r="V795" s="163">
        <f>ROUND(E795*U795,2)</f>
        <v>35.86</v>
      </c>
      <c r="W795" s="163"/>
      <c r="X795" s="163" t="s">
        <v>112</v>
      </c>
      <c r="Y795" s="153"/>
      <c r="Z795" s="153"/>
      <c r="AA795" s="153"/>
      <c r="AB795" s="153"/>
      <c r="AC795" s="153"/>
      <c r="AD795" s="153"/>
      <c r="AE795" s="153"/>
      <c r="AF795" s="153"/>
      <c r="AG795" s="153" t="s">
        <v>113</v>
      </c>
      <c r="AH795" s="153"/>
      <c r="AI795" s="153"/>
      <c r="AJ795" s="153"/>
      <c r="AK795" s="153"/>
      <c r="AL795" s="153"/>
      <c r="AM795" s="153"/>
      <c r="AN795" s="153"/>
      <c r="AO795" s="153"/>
      <c r="AP795" s="153"/>
      <c r="AQ795" s="153"/>
      <c r="AR795" s="153"/>
      <c r="AS795" s="153"/>
      <c r="AT795" s="153"/>
      <c r="AU795" s="153"/>
      <c r="AV795" s="153"/>
      <c r="AW795" s="153"/>
      <c r="AX795" s="153"/>
      <c r="AY795" s="153"/>
      <c r="AZ795" s="153"/>
      <c r="BA795" s="153"/>
      <c r="BB795" s="153"/>
      <c r="BC795" s="153"/>
      <c r="BD795" s="153"/>
      <c r="BE795" s="153"/>
      <c r="BF795" s="153"/>
      <c r="BG795" s="153"/>
      <c r="BH795" s="153"/>
    </row>
    <row r="796" spans="1:60" outlineLevel="1" x14ac:dyDescent="0.2">
      <c r="A796" s="160"/>
      <c r="B796" s="161"/>
      <c r="C796" s="249"/>
      <c r="D796" s="250"/>
      <c r="E796" s="250"/>
      <c r="F796" s="250"/>
      <c r="G796" s="250"/>
      <c r="H796" s="163"/>
      <c r="I796" s="163"/>
      <c r="J796" s="163"/>
      <c r="K796" s="163"/>
      <c r="L796" s="163"/>
      <c r="M796" s="163"/>
      <c r="N796" s="163"/>
      <c r="O796" s="163"/>
      <c r="P796" s="163"/>
      <c r="Q796" s="163"/>
      <c r="R796" s="163"/>
      <c r="S796" s="163"/>
      <c r="T796" s="163"/>
      <c r="U796" s="163"/>
      <c r="V796" s="163"/>
      <c r="W796" s="163"/>
      <c r="X796" s="163"/>
      <c r="Y796" s="153"/>
      <c r="Z796" s="153"/>
      <c r="AA796" s="153"/>
      <c r="AB796" s="153"/>
      <c r="AC796" s="153"/>
      <c r="AD796" s="153"/>
      <c r="AE796" s="153"/>
      <c r="AF796" s="153"/>
      <c r="AG796" s="153" t="s">
        <v>116</v>
      </c>
      <c r="AH796" s="153"/>
      <c r="AI796" s="153"/>
      <c r="AJ796" s="153"/>
      <c r="AK796" s="153"/>
      <c r="AL796" s="153"/>
      <c r="AM796" s="153"/>
      <c r="AN796" s="153"/>
      <c r="AO796" s="153"/>
      <c r="AP796" s="153"/>
      <c r="AQ796" s="153"/>
      <c r="AR796" s="153"/>
      <c r="AS796" s="153"/>
      <c r="AT796" s="153"/>
      <c r="AU796" s="153"/>
      <c r="AV796" s="153"/>
      <c r="AW796" s="153"/>
      <c r="AX796" s="153"/>
      <c r="AY796" s="153"/>
      <c r="AZ796" s="153"/>
      <c r="BA796" s="153"/>
      <c r="BB796" s="153"/>
      <c r="BC796" s="153"/>
      <c r="BD796" s="153"/>
      <c r="BE796" s="153"/>
      <c r="BF796" s="153"/>
      <c r="BG796" s="153"/>
      <c r="BH796" s="153"/>
    </row>
    <row r="797" spans="1:60" ht="22.5" outlineLevel="1" x14ac:dyDescent="0.2">
      <c r="A797" s="175">
        <v>292</v>
      </c>
      <c r="B797" s="176" t="s">
        <v>573</v>
      </c>
      <c r="C797" s="186" t="s">
        <v>574</v>
      </c>
      <c r="D797" s="177" t="s">
        <v>162</v>
      </c>
      <c r="E797" s="178">
        <v>178</v>
      </c>
      <c r="F797" s="179"/>
      <c r="G797" s="180">
        <f>ROUND(E797*F797,2)</f>
        <v>0</v>
      </c>
      <c r="H797" s="179"/>
      <c r="I797" s="180">
        <f>ROUND(E797*H797,2)</f>
        <v>0</v>
      </c>
      <c r="J797" s="179"/>
      <c r="K797" s="180">
        <f>ROUND(E797*J797,2)</f>
        <v>0</v>
      </c>
      <c r="L797" s="180">
        <v>21</v>
      </c>
      <c r="M797" s="180">
        <f>G797*(1+L797/100)</f>
        <v>0</v>
      </c>
      <c r="N797" s="180">
        <v>2.5300000000000001E-3</v>
      </c>
      <c r="O797" s="180">
        <f>ROUND(E797*N797,2)</f>
        <v>0.45</v>
      </c>
      <c r="P797" s="180">
        <v>0</v>
      </c>
      <c r="Q797" s="180">
        <f>ROUND(E797*P797,2)</f>
        <v>0</v>
      </c>
      <c r="R797" s="180"/>
      <c r="S797" s="180" t="s">
        <v>195</v>
      </c>
      <c r="T797" s="181" t="s">
        <v>111</v>
      </c>
      <c r="U797" s="163">
        <v>0.34799999999999998</v>
      </c>
      <c r="V797" s="163">
        <f>ROUND(E797*U797,2)</f>
        <v>61.94</v>
      </c>
      <c r="W797" s="163"/>
      <c r="X797" s="163" t="s">
        <v>112</v>
      </c>
      <c r="Y797" s="153"/>
      <c r="Z797" s="153"/>
      <c r="AA797" s="153"/>
      <c r="AB797" s="153"/>
      <c r="AC797" s="153"/>
      <c r="AD797" s="153"/>
      <c r="AE797" s="153"/>
      <c r="AF797" s="153"/>
      <c r="AG797" s="153" t="s">
        <v>113</v>
      </c>
      <c r="AH797" s="153"/>
      <c r="AI797" s="153"/>
      <c r="AJ797" s="153"/>
      <c r="AK797" s="153"/>
      <c r="AL797" s="153"/>
      <c r="AM797" s="153"/>
      <c r="AN797" s="153"/>
      <c r="AO797" s="153"/>
      <c r="AP797" s="153"/>
      <c r="AQ797" s="153"/>
      <c r="AR797" s="153"/>
      <c r="AS797" s="153"/>
      <c r="AT797" s="153"/>
      <c r="AU797" s="153"/>
      <c r="AV797" s="153"/>
      <c r="AW797" s="153"/>
      <c r="AX797" s="153"/>
      <c r="AY797" s="153"/>
      <c r="AZ797" s="153"/>
      <c r="BA797" s="153"/>
      <c r="BB797" s="153"/>
      <c r="BC797" s="153"/>
      <c r="BD797" s="153"/>
      <c r="BE797" s="153"/>
      <c r="BF797" s="153"/>
      <c r="BG797" s="153"/>
      <c r="BH797" s="153"/>
    </row>
    <row r="798" spans="1:60" outlineLevel="1" x14ac:dyDescent="0.2">
      <c r="A798" s="160"/>
      <c r="B798" s="161"/>
      <c r="C798" s="249"/>
      <c r="D798" s="250"/>
      <c r="E798" s="250"/>
      <c r="F798" s="250"/>
      <c r="G798" s="250"/>
      <c r="H798" s="163"/>
      <c r="I798" s="163"/>
      <c r="J798" s="163"/>
      <c r="K798" s="163"/>
      <c r="L798" s="163"/>
      <c r="M798" s="163"/>
      <c r="N798" s="163"/>
      <c r="O798" s="163"/>
      <c r="P798" s="163"/>
      <c r="Q798" s="163"/>
      <c r="R798" s="163"/>
      <c r="S798" s="163"/>
      <c r="T798" s="163"/>
      <c r="U798" s="163"/>
      <c r="V798" s="163"/>
      <c r="W798" s="163"/>
      <c r="X798" s="163"/>
      <c r="Y798" s="153"/>
      <c r="Z798" s="153"/>
      <c r="AA798" s="153"/>
      <c r="AB798" s="153"/>
      <c r="AC798" s="153"/>
      <c r="AD798" s="153"/>
      <c r="AE798" s="153"/>
      <c r="AF798" s="153"/>
      <c r="AG798" s="153" t="s">
        <v>116</v>
      </c>
      <c r="AH798" s="153"/>
      <c r="AI798" s="153"/>
      <c r="AJ798" s="153"/>
      <c r="AK798" s="153"/>
      <c r="AL798" s="153"/>
      <c r="AM798" s="153"/>
      <c r="AN798" s="153"/>
      <c r="AO798" s="153"/>
      <c r="AP798" s="153"/>
      <c r="AQ798" s="153"/>
      <c r="AR798" s="153"/>
      <c r="AS798" s="153"/>
      <c r="AT798" s="153"/>
      <c r="AU798" s="153"/>
      <c r="AV798" s="153"/>
      <c r="AW798" s="153"/>
      <c r="AX798" s="153"/>
      <c r="AY798" s="153"/>
      <c r="AZ798" s="153"/>
      <c r="BA798" s="153"/>
      <c r="BB798" s="153"/>
      <c r="BC798" s="153"/>
      <c r="BD798" s="153"/>
      <c r="BE798" s="153"/>
      <c r="BF798" s="153"/>
      <c r="BG798" s="153"/>
      <c r="BH798" s="153"/>
    </row>
    <row r="799" spans="1:60" ht="22.5" outlineLevel="1" x14ac:dyDescent="0.2">
      <c r="A799" s="175">
        <v>293</v>
      </c>
      <c r="B799" s="176" t="s">
        <v>727</v>
      </c>
      <c r="C799" s="186" t="s">
        <v>728</v>
      </c>
      <c r="D799" s="177" t="s">
        <v>162</v>
      </c>
      <c r="E799" s="178">
        <v>1</v>
      </c>
      <c r="F799" s="179"/>
      <c r="G799" s="180">
        <f>ROUND(E799*F799,2)</f>
        <v>0</v>
      </c>
      <c r="H799" s="179"/>
      <c r="I799" s="180">
        <f>ROUND(E799*H799,2)</f>
        <v>0</v>
      </c>
      <c r="J799" s="179"/>
      <c r="K799" s="180">
        <f>ROUND(E799*J799,2)</f>
        <v>0</v>
      </c>
      <c r="L799" s="180">
        <v>21</v>
      </c>
      <c r="M799" s="180">
        <f>G799*(1+L799/100)</f>
        <v>0</v>
      </c>
      <c r="N799" s="180">
        <v>2.99E-3</v>
      </c>
      <c r="O799" s="180">
        <f>ROUND(E799*N799,2)</f>
        <v>0</v>
      </c>
      <c r="P799" s="180">
        <v>0</v>
      </c>
      <c r="Q799" s="180">
        <f>ROUND(E799*P799,2)</f>
        <v>0</v>
      </c>
      <c r="R799" s="180"/>
      <c r="S799" s="180" t="s">
        <v>195</v>
      </c>
      <c r="T799" s="181" t="s">
        <v>111</v>
      </c>
      <c r="U799" s="163">
        <v>0.42</v>
      </c>
      <c r="V799" s="163">
        <f>ROUND(E799*U799,2)</f>
        <v>0.42</v>
      </c>
      <c r="W799" s="163"/>
      <c r="X799" s="163" t="s">
        <v>112</v>
      </c>
      <c r="Y799" s="153"/>
      <c r="Z799" s="153"/>
      <c r="AA799" s="153"/>
      <c r="AB799" s="153"/>
      <c r="AC799" s="153"/>
      <c r="AD799" s="153"/>
      <c r="AE799" s="153"/>
      <c r="AF799" s="153"/>
      <c r="AG799" s="153" t="s">
        <v>113</v>
      </c>
      <c r="AH799" s="153"/>
      <c r="AI799" s="153"/>
      <c r="AJ799" s="153"/>
      <c r="AK799" s="153"/>
      <c r="AL799" s="153"/>
      <c r="AM799" s="153"/>
      <c r="AN799" s="153"/>
      <c r="AO799" s="153"/>
      <c r="AP799" s="153"/>
      <c r="AQ799" s="153"/>
      <c r="AR799" s="153"/>
      <c r="AS799" s="153"/>
      <c r="AT799" s="153"/>
      <c r="AU799" s="153"/>
      <c r="AV799" s="153"/>
      <c r="AW799" s="153"/>
      <c r="AX799" s="153"/>
      <c r="AY799" s="153"/>
      <c r="AZ799" s="153"/>
      <c r="BA799" s="153"/>
      <c r="BB799" s="153"/>
      <c r="BC799" s="153"/>
      <c r="BD799" s="153"/>
      <c r="BE799" s="153"/>
      <c r="BF799" s="153"/>
      <c r="BG799" s="153"/>
      <c r="BH799" s="153"/>
    </row>
    <row r="800" spans="1:60" outlineLevel="1" x14ac:dyDescent="0.2">
      <c r="A800" s="160"/>
      <c r="B800" s="161"/>
      <c r="C800" s="249"/>
      <c r="D800" s="250"/>
      <c r="E800" s="250"/>
      <c r="F800" s="250"/>
      <c r="G800" s="250"/>
      <c r="H800" s="163"/>
      <c r="I800" s="163"/>
      <c r="J800" s="163"/>
      <c r="K800" s="163"/>
      <c r="L800" s="163"/>
      <c r="M800" s="163"/>
      <c r="N800" s="163"/>
      <c r="O800" s="163"/>
      <c r="P800" s="163"/>
      <c r="Q800" s="163"/>
      <c r="R800" s="163"/>
      <c r="S800" s="163"/>
      <c r="T800" s="163"/>
      <c r="U800" s="163"/>
      <c r="V800" s="163"/>
      <c r="W800" s="163"/>
      <c r="X800" s="163"/>
      <c r="Y800" s="153"/>
      <c r="Z800" s="153"/>
      <c r="AA800" s="153"/>
      <c r="AB800" s="153"/>
      <c r="AC800" s="153"/>
      <c r="AD800" s="153"/>
      <c r="AE800" s="153"/>
      <c r="AF800" s="153"/>
      <c r="AG800" s="153" t="s">
        <v>116</v>
      </c>
      <c r="AH800" s="153"/>
      <c r="AI800" s="153"/>
      <c r="AJ800" s="153"/>
      <c r="AK800" s="153"/>
      <c r="AL800" s="153"/>
      <c r="AM800" s="153"/>
      <c r="AN800" s="153"/>
      <c r="AO800" s="153"/>
      <c r="AP800" s="153"/>
      <c r="AQ800" s="153"/>
      <c r="AR800" s="153"/>
      <c r="AS800" s="153"/>
      <c r="AT800" s="153"/>
      <c r="AU800" s="153"/>
      <c r="AV800" s="153"/>
      <c r="AW800" s="153"/>
      <c r="AX800" s="153"/>
      <c r="AY800" s="153"/>
      <c r="AZ800" s="153"/>
      <c r="BA800" s="153"/>
      <c r="BB800" s="153"/>
      <c r="BC800" s="153"/>
      <c r="BD800" s="153"/>
      <c r="BE800" s="153"/>
      <c r="BF800" s="153"/>
      <c r="BG800" s="153"/>
      <c r="BH800" s="153"/>
    </row>
    <row r="801" spans="1:60" outlineLevel="1" x14ac:dyDescent="0.2">
      <c r="A801" s="175">
        <v>294</v>
      </c>
      <c r="B801" s="176" t="s">
        <v>577</v>
      </c>
      <c r="C801" s="186" t="s">
        <v>578</v>
      </c>
      <c r="D801" s="177" t="s">
        <v>162</v>
      </c>
      <c r="E801" s="178">
        <v>126</v>
      </c>
      <c r="F801" s="179"/>
      <c r="G801" s="180">
        <f>ROUND(E801*F801,2)</f>
        <v>0</v>
      </c>
      <c r="H801" s="179"/>
      <c r="I801" s="180">
        <f>ROUND(E801*H801,2)</f>
        <v>0</v>
      </c>
      <c r="J801" s="179"/>
      <c r="K801" s="180">
        <f>ROUND(E801*J801,2)</f>
        <v>0</v>
      </c>
      <c r="L801" s="180">
        <v>21</v>
      </c>
      <c r="M801" s="180">
        <f>G801*(1+L801/100)</f>
        <v>0</v>
      </c>
      <c r="N801" s="180">
        <v>5.9999999999999995E-4</v>
      </c>
      <c r="O801" s="180">
        <f>ROUND(E801*N801,2)</f>
        <v>0.08</v>
      </c>
      <c r="P801" s="180">
        <v>0</v>
      </c>
      <c r="Q801" s="180">
        <f>ROUND(E801*P801,2)</f>
        <v>0</v>
      </c>
      <c r="R801" s="180"/>
      <c r="S801" s="180" t="s">
        <v>195</v>
      </c>
      <c r="T801" s="181" t="s">
        <v>111</v>
      </c>
      <c r="U801" s="163">
        <v>0.27400000000000002</v>
      </c>
      <c r="V801" s="163">
        <f>ROUND(E801*U801,2)</f>
        <v>34.520000000000003</v>
      </c>
      <c r="W801" s="163"/>
      <c r="X801" s="163" t="s">
        <v>112</v>
      </c>
      <c r="Y801" s="153"/>
      <c r="Z801" s="153"/>
      <c r="AA801" s="153"/>
      <c r="AB801" s="153"/>
      <c r="AC801" s="153"/>
      <c r="AD801" s="153"/>
      <c r="AE801" s="153"/>
      <c r="AF801" s="153"/>
      <c r="AG801" s="153" t="s">
        <v>113</v>
      </c>
      <c r="AH801" s="153"/>
      <c r="AI801" s="153"/>
      <c r="AJ801" s="153"/>
      <c r="AK801" s="153"/>
      <c r="AL801" s="153"/>
      <c r="AM801" s="153"/>
      <c r="AN801" s="153"/>
      <c r="AO801" s="153"/>
      <c r="AP801" s="153"/>
      <c r="AQ801" s="153"/>
      <c r="AR801" s="153"/>
      <c r="AS801" s="153"/>
      <c r="AT801" s="153"/>
      <c r="AU801" s="153"/>
      <c r="AV801" s="153"/>
      <c r="AW801" s="153"/>
      <c r="AX801" s="153"/>
      <c r="AY801" s="153"/>
      <c r="AZ801" s="153"/>
      <c r="BA801" s="153"/>
      <c r="BB801" s="153"/>
      <c r="BC801" s="153"/>
      <c r="BD801" s="153"/>
      <c r="BE801" s="153"/>
      <c r="BF801" s="153"/>
      <c r="BG801" s="153"/>
      <c r="BH801" s="153"/>
    </row>
    <row r="802" spans="1:60" outlineLevel="1" x14ac:dyDescent="0.2">
      <c r="A802" s="160"/>
      <c r="B802" s="161"/>
      <c r="C802" s="255" t="s">
        <v>579</v>
      </c>
      <c r="D802" s="256"/>
      <c r="E802" s="256"/>
      <c r="F802" s="256"/>
      <c r="G802" s="256"/>
      <c r="H802" s="163"/>
      <c r="I802" s="163"/>
      <c r="J802" s="163"/>
      <c r="K802" s="163"/>
      <c r="L802" s="163"/>
      <c r="M802" s="163"/>
      <c r="N802" s="163"/>
      <c r="O802" s="163"/>
      <c r="P802" s="163"/>
      <c r="Q802" s="163"/>
      <c r="R802" s="163"/>
      <c r="S802" s="163"/>
      <c r="T802" s="163"/>
      <c r="U802" s="163"/>
      <c r="V802" s="163"/>
      <c r="W802" s="163"/>
      <c r="X802" s="163"/>
      <c r="Y802" s="153"/>
      <c r="Z802" s="153"/>
      <c r="AA802" s="153"/>
      <c r="AB802" s="153"/>
      <c r="AC802" s="153"/>
      <c r="AD802" s="153"/>
      <c r="AE802" s="153"/>
      <c r="AF802" s="153"/>
      <c r="AG802" s="153" t="s">
        <v>150</v>
      </c>
      <c r="AH802" s="153"/>
      <c r="AI802" s="153"/>
      <c r="AJ802" s="153"/>
      <c r="AK802" s="153"/>
      <c r="AL802" s="153"/>
      <c r="AM802" s="153"/>
      <c r="AN802" s="153"/>
      <c r="AO802" s="153"/>
      <c r="AP802" s="153"/>
      <c r="AQ802" s="153"/>
      <c r="AR802" s="153"/>
      <c r="AS802" s="153"/>
      <c r="AT802" s="153"/>
      <c r="AU802" s="153"/>
      <c r="AV802" s="153"/>
      <c r="AW802" s="153"/>
      <c r="AX802" s="153"/>
      <c r="AY802" s="153"/>
      <c r="AZ802" s="153"/>
      <c r="BA802" s="182" t="str">
        <f>C802</f>
        <v>Potrubí PE-Xb/Al/PE-HD ručně ohýbatelná,  vč. tvarovek,  spojování lisovanými spoji, např. GEBERIT MEPLA nebo rovnocenný</v>
      </c>
      <c r="BB802" s="153"/>
      <c r="BC802" s="153"/>
      <c r="BD802" s="153"/>
      <c r="BE802" s="153"/>
      <c r="BF802" s="153"/>
      <c r="BG802" s="153"/>
      <c r="BH802" s="153"/>
    </row>
    <row r="803" spans="1:60" outlineLevel="1" x14ac:dyDescent="0.2">
      <c r="A803" s="160"/>
      <c r="B803" s="161"/>
      <c r="C803" s="253"/>
      <c r="D803" s="254"/>
      <c r="E803" s="254"/>
      <c r="F803" s="254"/>
      <c r="G803" s="254"/>
      <c r="H803" s="163"/>
      <c r="I803" s="163"/>
      <c r="J803" s="163"/>
      <c r="K803" s="163"/>
      <c r="L803" s="163"/>
      <c r="M803" s="163"/>
      <c r="N803" s="163"/>
      <c r="O803" s="163"/>
      <c r="P803" s="163"/>
      <c r="Q803" s="163"/>
      <c r="R803" s="163"/>
      <c r="S803" s="163"/>
      <c r="T803" s="163"/>
      <c r="U803" s="163"/>
      <c r="V803" s="163"/>
      <c r="W803" s="163"/>
      <c r="X803" s="163"/>
      <c r="Y803" s="153"/>
      <c r="Z803" s="153"/>
      <c r="AA803" s="153"/>
      <c r="AB803" s="153"/>
      <c r="AC803" s="153"/>
      <c r="AD803" s="153"/>
      <c r="AE803" s="153"/>
      <c r="AF803" s="153"/>
      <c r="AG803" s="153" t="s">
        <v>116</v>
      </c>
      <c r="AH803" s="153"/>
      <c r="AI803" s="153"/>
      <c r="AJ803" s="153"/>
      <c r="AK803" s="153"/>
      <c r="AL803" s="153"/>
      <c r="AM803" s="153"/>
      <c r="AN803" s="153"/>
      <c r="AO803" s="153"/>
      <c r="AP803" s="153"/>
      <c r="AQ803" s="153"/>
      <c r="AR803" s="153"/>
      <c r="AS803" s="153"/>
      <c r="AT803" s="153"/>
      <c r="AU803" s="153"/>
      <c r="AV803" s="153"/>
      <c r="AW803" s="153"/>
      <c r="AX803" s="153"/>
      <c r="AY803" s="153"/>
      <c r="AZ803" s="153"/>
      <c r="BA803" s="153"/>
      <c r="BB803" s="153"/>
      <c r="BC803" s="153"/>
      <c r="BD803" s="153"/>
      <c r="BE803" s="153"/>
      <c r="BF803" s="153"/>
      <c r="BG803" s="153"/>
      <c r="BH803" s="153"/>
    </row>
    <row r="804" spans="1:60" outlineLevel="1" x14ac:dyDescent="0.2">
      <c r="A804" s="175">
        <v>295</v>
      </c>
      <c r="B804" s="176" t="s">
        <v>580</v>
      </c>
      <c r="C804" s="186" t="s">
        <v>581</v>
      </c>
      <c r="D804" s="177" t="s">
        <v>162</v>
      </c>
      <c r="E804" s="178">
        <v>182</v>
      </c>
      <c r="F804" s="179"/>
      <c r="G804" s="180">
        <f>ROUND(E804*F804,2)</f>
        <v>0</v>
      </c>
      <c r="H804" s="179"/>
      <c r="I804" s="180">
        <f>ROUND(E804*H804,2)</f>
        <v>0</v>
      </c>
      <c r="J804" s="179"/>
      <c r="K804" s="180">
        <f>ROUND(E804*J804,2)</f>
        <v>0</v>
      </c>
      <c r="L804" s="180">
        <v>21</v>
      </c>
      <c r="M804" s="180">
        <f>G804*(1+L804/100)</f>
        <v>0</v>
      </c>
      <c r="N804" s="180">
        <v>5.9000000000000003E-4</v>
      </c>
      <c r="O804" s="180">
        <f>ROUND(E804*N804,2)</f>
        <v>0.11</v>
      </c>
      <c r="P804" s="180">
        <v>0</v>
      </c>
      <c r="Q804" s="180">
        <f>ROUND(E804*P804,2)</f>
        <v>0</v>
      </c>
      <c r="R804" s="180"/>
      <c r="S804" s="180" t="s">
        <v>195</v>
      </c>
      <c r="T804" s="181" t="s">
        <v>111</v>
      </c>
      <c r="U804" s="163">
        <v>0.25369999999999998</v>
      </c>
      <c r="V804" s="163">
        <f>ROUND(E804*U804,2)</f>
        <v>46.17</v>
      </c>
      <c r="W804" s="163"/>
      <c r="X804" s="163" t="s">
        <v>112</v>
      </c>
      <c r="Y804" s="153"/>
      <c r="Z804" s="153"/>
      <c r="AA804" s="153"/>
      <c r="AB804" s="153"/>
      <c r="AC804" s="153"/>
      <c r="AD804" s="153"/>
      <c r="AE804" s="153"/>
      <c r="AF804" s="153"/>
      <c r="AG804" s="153" t="s">
        <v>113</v>
      </c>
      <c r="AH804" s="153"/>
      <c r="AI804" s="153"/>
      <c r="AJ804" s="153"/>
      <c r="AK804" s="153"/>
      <c r="AL804" s="153"/>
      <c r="AM804" s="153"/>
      <c r="AN804" s="153"/>
      <c r="AO804" s="153"/>
      <c r="AP804" s="153"/>
      <c r="AQ804" s="153"/>
      <c r="AR804" s="153"/>
      <c r="AS804" s="153"/>
      <c r="AT804" s="153"/>
      <c r="AU804" s="153"/>
      <c r="AV804" s="153"/>
      <c r="AW804" s="153"/>
      <c r="AX804" s="153"/>
      <c r="AY804" s="153"/>
      <c r="AZ804" s="153"/>
      <c r="BA804" s="153"/>
      <c r="BB804" s="153"/>
      <c r="BC804" s="153"/>
      <c r="BD804" s="153"/>
      <c r="BE804" s="153"/>
      <c r="BF804" s="153"/>
      <c r="BG804" s="153"/>
      <c r="BH804" s="153"/>
    </row>
    <row r="805" spans="1:60" outlineLevel="1" x14ac:dyDescent="0.2">
      <c r="A805" s="160"/>
      <c r="B805" s="161"/>
      <c r="C805" s="255" t="s">
        <v>579</v>
      </c>
      <c r="D805" s="256"/>
      <c r="E805" s="256"/>
      <c r="F805" s="256"/>
      <c r="G805" s="256"/>
      <c r="H805" s="163"/>
      <c r="I805" s="163"/>
      <c r="J805" s="163"/>
      <c r="K805" s="163"/>
      <c r="L805" s="163"/>
      <c r="M805" s="163"/>
      <c r="N805" s="163"/>
      <c r="O805" s="163"/>
      <c r="P805" s="163"/>
      <c r="Q805" s="163"/>
      <c r="R805" s="163"/>
      <c r="S805" s="163"/>
      <c r="T805" s="163"/>
      <c r="U805" s="163"/>
      <c r="V805" s="163"/>
      <c r="W805" s="163"/>
      <c r="X805" s="163"/>
      <c r="Y805" s="153"/>
      <c r="Z805" s="153"/>
      <c r="AA805" s="153"/>
      <c r="AB805" s="153"/>
      <c r="AC805" s="153"/>
      <c r="AD805" s="153"/>
      <c r="AE805" s="153"/>
      <c r="AF805" s="153"/>
      <c r="AG805" s="153" t="s">
        <v>150</v>
      </c>
      <c r="AH805" s="153"/>
      <c r="AI805" s="153"/>
      <c r="AJ805" s="153"/>
      <c r="AK805" s="153"/>
      <c r="AL805" s="153"/>
      <c r="AM805" s="153"/>
      <c r="AN805" s="153"/>
      <c r="AO805" s="153"/>
      <c r="AP805" s="153"/>
      <c r="AQ805" s="153"/>
      <c r="AR805" s="153"/>
      <c r="AS805" s="153"/>
      <c r="AT805" s="153"/>
      <c r="AU805" s="153"/>
      <c r="AV805" s="153"/>
      <c r="AW805" s="153"/>
      <c r="AX805" s="153"/>
      <c r="AY805" s="153"/>
      <c r="AZ805" s="153"/>
      <c r="BA805" s="182" t="str">
        <f>C805</f>
        <v>Potrubí PE-Xb/Al/PE-HD ručně ohýbatelná,  vč. tvarovek,  spojování lisovanými spoji, např. GEBERIT MEPLA nebo rovnocenný</v>
      </c>
      <c r="BB805" s="153"/>
      <c r="BC805" s="153"/>
      <c r="BD805" s="153"/>
      <c r="BE805" s="153"/>
      <c r="BF805" s="153"/>
      <c r="BG805" s="153"/>
      <c r="BH805" s="153"/>
    </row>
    <row r="806" spans="1:60" outlineLevel="1" x14ac:dyDescent="0.2">
      <c r="A806" s="160"/>
      <c r="B806" s="161"/>
      <c r="C806" s="253"/>
      <c r="D806" s="254"/>
      <c r="E806" s="254"/>
      <c r="F806" s="254"/>
      <c r="G806" s="254"/>
      <c r="H806" s="163"/>
      <c r="I806" s="163"/>
      <c r="J806" s="163"/>
      <c r="K806" s="163"/>
      <c r="L806" s="163"/>
      <c r="M806" s="163"/>
      <c r="N806" s="163"/>
      <c r="O806" s="163"/>
      <c r="P806" s="163"/>
      <c r="Q806" s="163"/>
      <c r="R806" s="163"/>
      <c r="S806" s="163"/>
      <c r="T806" s="163"/>
      <c r="U806" s="163"/>
      <c r="V806" s="163"/>
      <c r="W806" s="163"/>
      <c r="X806" s="163"/>
      <c r="Y806" s="153"/>
      <c r="Z806" s="153"/>
      <c r="AA806" s="153"/>
      <c r="AB806" s="153"/>
      <c r="AC806" s="153"/>
      <c r="AD806" s="153"/>
      <c r="AE806" s="153"/>
      <c r="AF806" s="153"/>
      <c r="AG806" s="153" t="s">
        <v>116</v>
      </c>
      <c r="AH806" s="153"/>
      <c r="AI806" s="153"/>
      <c r="AJ806" s="153"/>
      <c r="AK806" s="153"/>
      <c r="AL806" s="153"/>
      <c r="AM806" s="153"/>
      <c r="AN806" s="153"/>
      <c r="AO806" s="153"/>
      <c r="AP806" s="153"/>
      <c r="AQ806" s="153"/>
      <c r="AR806" s="153"/>
      <c r="AS806" s="153"/>
      <c r="AT806" s="153"/>
      <c r="AU806" s="153"/>
      <c r="AV806" s="153"/>
      <c r="AW806" s="153"/>
      <c r="AX806" s="153"/>
      <c r="AY806" s="153"/>
      <c r="AZ806" s="153"/>
      <c r="BA806" s="153"/>
      <c r="BB806" s="153"/>
      <c r="BC806" s="153"/>
      <c r="BD806" s="153"/>
      <c r="BE806" s="153"/>
      <c r="BF806" s="153"/>
      <c r="BG806" s="153"/>
      <c r="BH806" s="153"/>
    </row>
    <row r="807" spans="1:60" outlineLevel="1" x14ac:dyDescent="0.2">
      <c r="A807" s="175">
        <v>296</v>
      </c>
      <c r="B807" s="176" t="s">
        <v>584</v>
      </c>
      <c r="C807" s="186" t="s">
        <v>585</v>
      </c>
      <c r="D807" s="177" t="s">
        <v>162</v>
      </c>
      <c r="E807" s="178">
        <v>12</v>
      </c>
      <c r="F807" s="179"/>
      <c r="G807" s="180">
        <f>ROUND(E807*F807,2)</f>
        <v>0</v>
      </c>
      <c r="H807" s="179"/>
      <c r="I807" s="180">
        <f>ROUND(E807*H807,2)</f>
        <v>0</v>
      </c>
      <c r="J807" s="179"/>
      <c r="K807" s="180">
        <f>ROUND(E807*J807,2)</f>
        <v>0</v>
      </c>
      <c r="L807" s="180">
        <v>21</v>
      </c>
      <c r="M807" s="180">
        <f>G807*(1+L807/100)</f>
        <v>0</v>
      </c>
      <c r="N807" s="180">
        <v>4.2900000000000004E-3</v>
      </c>
      <c r="O807" s="180">
        <f>ROUND(E807*N807,2)</f>
        <v>0.05</v>
      </c>
      <c r="P807" s="180">
        <v>0</v>
      </c>
      <c r="Q807" s="180">
        <f>ROUND(E807*P807,2)</f>
        <v>0</v>
      </c>
      <c r="R807" s="180"/>
      <c r="S807" s="180" t="s">
        <v>195</v>
      </c>
      <c r="T807" s="181" t="s">
        <v>111</v>
      </c>
      <c r="U807" s="163">
        <v>0.36199999999999999</v>
      </c>
      <c r="V807" s="163">
        <f>ROUND(E807*U807,2)</f>
        <v>4.34</v>
      </c>
      <c r="W807" s="163"/>
      <c r="X807" s="163" t="s">
        <v>112</v>
      </c>
      <c r="Y807" s="153"/>
      <c r="Z807" s="153"/>
      <c r="AA807" s="153"/>
      <c r="AB807" s="153"/>
      <c r="AC807" s="153"/>
      <c r="AD807" s="153"/>
      <c r="AE807" s="153"/>
      <c r="AF807" s="153"/>
      <c r="AG807" s="153" t="s">
        <v>113</v>
      </c>
      <c r="AH807" s="153"/>
      <c r="AI807" s="153"/>
      <c r="AJ807" s="153"/>
      <c r="AK807" s="153"/>
      <c r="AL807" s="153"/>
      <c r="AM807" s="153"/>
      <c r="AN807" s="153"/>
      <c r="AO807" s="153"/>
      <c r="AP807" s="153"/>
      <c r="AQ807" s="153"/>
      <c r="AR807" s="153"/>
      <c r="AS807" s="153"/>
      <c r="AT807" s="153"/>
      <c r="AU807" s="153"/>
      <c r="AV807" s="153"/>
      <c r="AW807" s="153"/>
      <c r="AX807" s="153"/>
      <c r="AY807" s="153"/>
      <c r="AZ807" s="153"/>
      <c r="BA807" s="153"/>
      <c r="BB807" s="153"/>
      <c r="BC807" s="153"/>
      <c r="BD807" s="153"/>
      <c r="BE807" s="153"/>
      <c r="BF807" s="153"/>
      <c r="BG807" s="153"/>
      <c r="BH807" s="153"/>
    </row>
    <row r="808" spans="1:60" outlineLevel="1" x14ac:dyDescent="0.2">
      <c r="A808" s="160"/>
      <c r="B808" s="161"/>
      <c r="C808" s="249"/>
      <c r="D808" s="250"/>
      <c r="E808" s="250"/>
      <c r="F808" s="250"/>
      <c r="G808" s="250"/>
      <c r="H808" s="163"/>
      <c r="I808" s="163"/>
      <c r="J808" s="163"/>
      <c r="K808" s="163"/>
      <c r="L808" s="163"/>
      <c r="M808" s="163"/>
      <c r="N808" s="163"/>
      <c r="O808" s="163"/>
      <c r="P808" s="163"/>
      <c r="Q808" s="163"/>
      <c r="R808" s="163"/>
      <c r="S808" s="163"/>
      <c r="T808" s="163"/>
      <c r="U808" s="163"/>
      <c r="V808" s="163"/>
      <c r="W808" s="163"/>
      <c r="X808" s="163"/>
      <c r="Y808" s="153"/>
      <c r="Z808" s="153"/>
      <c r="AA808" s="153"/>
      <c r="AB808" s="153"/>
      <c r="AC808" s="153"/>
      <c r="AD808" s="153"/>
      <c r="AE808" s="153"/>
      <c r="AF808" s="153"/>
      <c r="AG808" s="153" t="s">
        <v>116</v>
      </c>
      <c r="AH808" s="153"/>
      <c r="AI808" s="153"/>
      <c r="AJ808" s="153"/>
      <c r="AK808" s="153"/>
      <c r="AL808" s="153"/>
      <c r="AM808" s="153"/>
      <c r="AN808" s="153"/>
      <c r="AO808" s="153"/>
      <c r="AP808" s="153"/>
      <c r="AQ808" s="153"/>
      <c r="AR808" s="153"/>
      <c r="AS808" s="153"/>
      <c r="AT808" s="153"/>
      <c r="AU808" s="153"/>
      <c r="AV808" s="153"/>
      <c r="AW808" s="153"/>
      <c r="AX808" s="153"/>
      <c r="AY808" s="153"/>
      <c r="AZ808" s="153"/>
      <c r="BA808" s="153"/>
      <c r="BB808" s="153"/>
      <c r="BC808" s="153"/>
      <c r="BD808" s="153"/>
      <c r="BE808" s="153"/>
      <c r="BF808" s="153"/>
      <c r="BG808" s="153"/>
      <c r="BH808" s="153"/>
    </row>
    <row r="809" spans="1:60" outlineLevel="1" x14ac:dyDescent="0.2">
      <c r="A809" s="175">
        <v>297</v>
      </c>
      <c r="B809" s="176" t="s">
        <v>586</v>
      </c>
      <c r="C809" s="186" t="s">
        <v>587</v>
      </c>
      <c r="D809" s="177" t="s">
        <v>162</v>
      </c>
      <c r="E809" s="178">
        <v>15</v>
      </c>
      <c r="F809" s="179"/>
      <c r="G809" s="180">
        <f>ROUND(E809*F809,2)</f>
        <v>0</v>
      </c>
      <c r="H809" s="179"/>
      <c r="I809" s="180">
        <f>ROUND(E809*H809,2)</f>
        <v>0</v>
      </c>
      <c r="J809" s="179"/>
      <c r="K809" s="180">
        <f>ROUND(E809*J809,2)</f>
        <v>0</v>
      </c>
      <c r="L809" s="180">
        <v>21</v>
      </c>
      <c r="M809" s="180">
        <f>G809*(1+L809/100)</f>
        <v>0</v>
      </c>
      <c r="N809" s="180">
        <v>6.3299999999999997E-3</v>
      </c>
      <c r="O809" s="180">
        <f>ROUND(E809*N809,2)</f>
        <v>0.09</v>
      </c>
      <c r="P809" s="180">
        <v>0</v>
      </c>
      <c r="Q809" s="180">
        <f>ROUND(E809*P809,2)</f>
        <v>0</v>
      </c>
      <c r="R809" s="180"/>
      <c r="S809" s="180" t="s">
        <v>195</v>
      </c>
      <c r="T809" s="181" t="s">
        <v>111</v>
      </c>
      <c r="U809" s="163">
        <v>0.40300000000000002</v>
      </c>
      <c r="V809" s="163">
        <f>ROUND(E809*U809,2)</f>
        <v>6.05</v>
      </c>
      <c r="W809" s="163"/>
      <c r="X809" s="163" t="s">
        <v>112</v>
      </c>
      <c r="Y809" s="153"/>
      <c r="Z809" s="153"/>
      <c r="AA809" s="153"/>
      <c r="AB809" s="153"/>
      <c r="AC809" s="153"/>
      <c r="AD809" s="153"/>
      <c r="AE809" s="153"/>
      <c r="AF809" s="153"/>
      <c r="AG809" s="153" t="s">
        <v>113</v>
      </c>
      <c r="AH809" s="153"/>
      <c r="AI809" s="153"/>
      <c r="AJ809" s="153"/>
      <c r="AK809" s="153"/>
      <c r="AL809" s="153"/>
      <c r="AM809" s="153"/>
      <c r="AN809" s="153"/>
      <c r="AO809" s="153"/>
      <c r="AP809" s="153"/>
      <c r="AQ809" s="153"/>
      <c r="AR809" s="153"/>
      <c r="AS809" s="153"/>
      <c r="AT809" s="153"/>
      <c r="AU809" s="153"/>
      <c r="AV809" s="153"/>
      <c r="AW809" s="153"/>
      <c r="AX809" s="153"/>
      <c r="AY809" s="153"/>
      <c r="AZ809" s="153"/>
      <c r="BA809" s="153"/>
      <c r="BB809" s="153"/>
      <c r="BC809" s="153"/>
      <c r="BD809" s="153"/>
      <c r="BE809" s="153"/>
      <c r="BF809" s="153"/>
      <c r="BG809" s="153"/>
      <c r="BH809" s="153"/>
    </row>
    <row r="810" spans="1:60" outlineLevel="1" x14ac:dyDescent="0.2">
      <c r="A810" s="160"/>
      <c r="B810" s="161"/>
      <c r="C810" s="249"/>
      <c r="D810" s="250"/>
      <c r="E810" s="250"/>
      <c r="F810" s="250"/>
      <c r="G810" s="250"/>
      <c r="H810" s="163"/>
      <c r="I810" s="163"/>
      <c r="J810" s="163"/>
      <c r="K810" s="163"/>
      <c r="L810" s="163"/>
      <c r="M810" s="163"/>
      <c r="N810" s="163"/>
      <c r="O810" s="163"/>
      <c r="P810" s="163"/>
      <c r="Q810" s="163"/>
      <c r="R810" s="163"/>
      <c r="S810" s="163"/>
      <c r="T810" s="163"/>
      <c r="U810" s="163"/>
      <c r="V810" s="163"/>
      <c r="W810" s="163"/>
      <c r="X810" s="163"/>
      <c r="Y810" s="153"/>
      <c r="Z810" s="153"/>
      <c r="AA810" s="153"/>
      <c r="AB810" s="153"/>
      <c r="AC810" s="153"/>
      <c r="AD810" s="153"/>
      <c r="AE810" s="153"/>
      <c r="AF810" s="153"/>
      <c r="AG810" s="153" t="s">
        <v>116</v>
      </c>
      <c r="AH810" s="153"/>
      <c r="AI810" s="153"/>
      <c r="AJ810" s="153"/>
      <c r="AK810" s="153"/>
      <c r="AL810" s="153"/>
      <c r="AM810" s="153"/>
      <c r="AN810" s="153"/>
      <c r="AO810" s="153"/>
      <c r="AP810" s="153"/>
      <c r="AQ810" s="153"/>
      <c r="AR810" s="153"/>
      <c r="AS810" s="153"/>
      <c r="AT810" s="153"/>
      <c r="AU810" s="153"/>
      <c r="AV810" s="153"/>
      <c r="AW810" s="153"/>
      <c r="AX810" s="153"/>
      <c r="AY810" s="153"/>
      <c r="AZ810" s="153"/>
      <c r="BA810" s="153"/>
      <c r="BB810" s="153"/>
      <c r="BC810" s="153"/>
      <c r="BD810" s="153"/>
      <c r="BE810" s="153"/>
      <c r="BF810" s="153"/>
      <c r="BG810" s="153"/>
      <c r="BH810" s="153"/>
    </row>
    <row r="811" spans="1:60" outlineLevel="1" x14ac:dyDescent="0.2">
      <c r="A811" s="175">
        <v>298</v>
      </c>
      <c r="B811" s="176" t="s">
        <v>729</v>
      </c>
      <c r="C811" s="186" t="s">
        <v>730</v>
      </c>
      <c r="D811" s="177" t="s">
        <v>252</v>
      </c>
      <c r="E811" s="178">
        <v>46</v>
      </c>
      <c r="F811" s="179"/>
      <c r="G811" s="180">
        <f>ROUND(E811*F811,2)</f>
        <v>0</v>
      </c>
      <c r="H811" s="179"/>
      <c r="I811" s="180">
        <f>ROUND(E811*H811,2)</f>
        <v>0</v>
      </c>
      <c r="J811" s="179"/>
      <c r="K811" s="180">
        <f>ROUND(E811*J811,2)</f>
        <v>0</v>
      </c>
      <c r="L811" s="180">
        <v>21</v>
      </c>
      <c r="M811" s="180">
        <f>G811*(1+L811/100)</f>
        <v>0</v>
      </c>
      <c r="N811" s="180">
        <v>2.0549999999999999E-2</v>
      </c>
      <c r="O811" s="180">
        <f>ROUND(E811*N811,2)</f>
        <v>0.95</v>
      </c>
      <c r="P811" s="180">
        <v>0</v>
      </c>
      <c r="Q811" s="180">
        <f>ROUND(E811*P811,2)</f>
        <v>0</v>
      </c>
      <c r="R811" s="180"/>
      <c r="S811" s="180" t="s">
        <v>195</v>
      </c>
      <c r="T811" s="181" t="s">
        <v>111</v>
      </c>
      <c r="U811" s="163">
        <v>0.95499999999999996</v>
      </c>
      <c r="V811" s="163">
        <f>ROUND(E811*U811,2)</f>
        <v>43.93</v>
      </c>
      <c r="W811" s="163"/>
      <c r="X811" s="163" t="s">
        <v>112</v>
      </c>
      <c r="Y811" s="153"/>
      <c r="Z811" s="153"/>
      <c r="AA811" s="153"/>
      <c r="AB811" s="153"/>
      <c r="AC811" s="153"/>
      <c r="AD811" s="153"/>
      <c r="AE811" s="153"/>
      <c r="AF811" s="153"/>
      <c r="AG811" s="153" t="s">
        <v>113</v>
      </c>
      <c r="AH811" s="153"/>
      <c r="AI811" s="153"/>
      <c r="AJ811" s="153"/>
      <c r="AK811" s="153"/>
      <c r="AL811" s="153"/>
      <c r="AM811" s="153"/>
      <c r="AN811" s="153"/>
      <c r="AO811" s="153"/>
      <c r="AP811" s="153"/>
      <c r="AQ811" s="153"/>
      <c r="AR811" s="153"/>
      <c r="AS811" s="153"/>
      <c r="AT811" s="153"/>
      <c r="AU811" s="153"/>
      <c r="AV811" s="153"/>
      <c r="AW811" s="153"/>
      <c r="AX811" s="153"/>
      <c r="AY811" s="153"/>
      <c r="AZ811" s="153"/>
      <c r="BA811" s="153"/>
      <c r="BB811" s="153"/>
      <c r="BC811" s="153"/>
      <c r="BD811" s="153"/>
      <c r="BE811" s="153"/>
      <c r="BF811" s="153"/>
      <c r="BG811" s="153"/>
      <c r="BH811" s="153"/>
    </row>
    <row r="812" spans="1:60" ht="22.5" outlineLevel="1" x14ac:dyDescent="0.2">
      <c r="A812" s="160"/>
      <c r="B812" s="161"/>
      <c r="C812" s="255" t="s">
        <v>731</v>
      </c>
      <c r="D812" s="256"/>
      <c r="E812" s="256"/>
      <c r="F812" s="256"/>
      <c r="G812" s="256"/>
      <c r="H812" s="163"/>
      <c r="I812" s="163"/>
      <c r="J812" s="163"/>
      <c r="K812" s="163"/>
      <c r="L812" s="163"/>
      <c r="M812" s="163"/>
      <c r="N812" s="163"/>
      <c r="O812" s="163"/>
      <c r="P812" s="163"/>
      <c r="Q812" s="163"/>
      <c r="R812" s="163"/>
      <c r="S812" s="163"/>
      <c r="T812" s="163"/>
      <c r="U812" s="163"/>
      <c r="V812" s="163"/>
      <c r="W812" s="163"/>
      <c r="X812" s="163"/>
      <c r="Y812" s="153"/>
      <c r="Z812" s="153"/>
      <c r="AA812" s="153"/>
      <c r="AB812" s="153"/>
      <c r="AC812" s="153"/>
      <c r="AD812" s="153"/>
      <c r="AE812" s="153"/>
      <c r="AF812" s="153"/>
      <c r="AG812" s="153" t="s">
        <v>150</v>
      </c>
      <c r="AH812" s="153"/>
      <c r="AI812" s="153"/>
      <c r="AJ812" s="153"/>
      <c r="AK812" s="153"/>
      <c r="AL812" s="153"/>
      <c r="AM812" s="153"/>
      <c r="AN812" s="153"/>
      <c r="AO812" s="153"/>
      <c r="AP812" s="153"/>
      <c r="AQ812" s="153"/>
      <c r="AR812" s="153"/>
      <c r="AS812" s="153"/>
      <c r="AT812" s="153"/>
      <c r="AU812" s="153"/>
      <c r="AV812" s="153"/>
      <c r="AW812" s="153"/>
      <c r="AX812" s="153"/>
      <c r="AY812" s="153"/>
      <c r="AZ812" s="153"/>
      <c r="BA812" s="182" t="str">
        <f>C812</f>
        <v>PZ Pisoár 345x580mm, s automatickým, inteligentním splachovačem, bílá, inteligentní splachování, samonasávací sifon hygienické spláchnutí, úklidový mód, napájení 12V/50Hz, doba splachování 5s, např.AZP BRNO AUP 44 pisoár Connect nebo rovnocenný</v>
      </c>
      <c r="BB812" s="153"/>
      <c r="BC812" s="153"/>
      <c r="BD812" s="153"/>
      <c r="BE812" s="153"/>
      <c r="BF812" s="153"/>
      <c r="BG812" s="153"/>
      <c r="BH812" s="153"/>
    </row>
    <row r="813" spans="1:60" outlineLevel="1" x14ac:dyDescent="0.2">
      <c r="A813" s="160"/>
      <c r="B813" s="161"/>
      <c r="C813" s="253"/>
      <c r="D813" s="254"/>
      <c r="E813" s="254"/>
      <c r="F813" s="254"/>
      <c r="G813" s="254"/>
      <c r="H813" s="163"/>
      <c r="I813" s="163"/>
      <c r="J813" s="163"/>
      <c r="K813" s="163"/>
      <c r="L813" s="163"/>
      <c r="M813" s="163"/>
      <c r="N813" s="163"/>
      <c r="O813" s="163"/>
      <c r="P813" s="163"/>
      <c r="Q813" s="163"/>
      <c r="R813" s="163"/>
      <c r="S813" s="163"/>
      <c r="T813" s="163"/>
      <c r="U813" s="163"/>
      <c r="V813" s="163"/>
      <c r="W813" s="163"/>
      <c r="X813" s="163"/>
      <c r="Y813" s="153"/>
      <c r="Z813" s="153"/>
      <c r="AA813" s="153"/>
      <c r="AB813" s="153"/>
      <c r="AC813" s="153"/>
      <c r="AD813" s="153"/>
      <c r="AE813" s="153"/>
      <c r="AF813" s="153"/>
      <c r="AG813" s="153" t="s">
        <v>116</v>
      </c>
      <c r="AH813" s="153"/>
      <c r="AI813" s="153"/>
      <c r="AJ813" s="153"/>
      <c r="AK813" s="153"/>
      <c r="AL813" s="153"/>
      <c r="AM813" s="153"/>
      <c r="AN813" s="153"/>
      <c r="AO813" s="153"/>
      <c r="AP813" s="153"/>
      <c r="AQ813" s="153"/>
      <c r="AR813" s="153"/>
      <c r="AS813" s="153"/>
      <c r="AT813" s="153"/>
      <c r="AU813" s="153"/>
      <c r="AV813" s="153"/>
      <c r="AW813" s="153"/>
      <c r="AX813" s="153"/>
      <c r="AY813" s="153"/>
      <c r="AZ813" s="153"/>
      <c r="BA813" s="153"/>
      <c r="BB813" s="153"/>
      <c r="BC813" s="153"/>
      <c r="BD813" s="153"/>
      <c r="BE813" s="153"/>
      <c r="BF813" s="153"/>
      <c r="BG813" s="153"/>
      <c r="BH813" s="153"/>
    </row>
    <row r="814" spans="1:60" ht="22.5" outlineLevel="1" x14ac:dyDescent="0.2">
      <c r="A814" s="175">
        <v>299</v>
      </c>
      <c r="B814" s="176" t="s">
        <v>732</v>
      </c>
      <c r="C814" s="186" t="s">
        <v>733</v>
      </c>
      <c r="D814" s="177" t="s">
        <v>252</v>
      </c>
      <c r="E814" s="178">
        <v>6</v>
      </c>
      <c r="F814" s="179"/>
      <c r="G814" s="180">
        <f>ROUND(E814*F814,2)</f>
        <v>0</v>
      </c>
      <c r="H814" s="179"/>
      <c r="I814" s="180">
        <f>ROUND(E814*H814,2)</f>
        <v>0</v>
      </c>
      <c r="J814" s="179"/>
      <c r="K814" s="180">
        <f>ROUND(E814*J814,2)</f>
        <v>0</v>
      </c>
      <c r="L814" s="180">
        <v>21</v>
      </c>
      <c r="M814" s="180">
        <f>G814*(1+L814/100)</f>
        <v>0</v>
      </c>
      <c r="N814" s="180">
        <v>1.4500000000000001E-2</v>
      </c>
      <c r="O814" s="180">
        <f>ROUND(E814*N814,2)</f>
        <v>0.09</v>
      </c>
      <c r="P814" s="180">
        <v>0</v>
      </c>
      <c r="Q814" s="180">
        <f>ROUND(E814*P814,2)</f>
        <v>0</v>
      </c>
      <c r="R814" s="180"/>
      <c r="S814" s="180" t="s">
        <v>195</v>
      </c>
      <c r="T814" s="181" t="s">
        <v>111</v>
      </c>
      <c r="U814" s="163">
        <v>1.9</v>
      </c>
      <c r="V814" s="163">
        <f>ROUND(E814*U814,2)</f>
        <v>11.4</v>
      </c>
      <c r="W814" s="163"/>
      <c r="X814" s="163" t="s">
        <v>112</v>
      </c>
      <c r="Y814" s="153"/>
      <c r="Z814" s="153"/>
      <c r="AA814" s="153"/>
      <c r="AB814" s="153"/>
      <c r="AC814" s="153"/>
      <c r="AD814" s="153"/>
      <c r="AE814" s="153"/>
      <c r="AF814" s="153"/>
      <c r="AG814" s="153" t="s">
        <v>113</v>
      </c>
      <c r="AH814" s="153"/>
      <c r="AI814" s="153"/>
      <c r="AJ814" s="153"/>
      <c r="AK814" s="153"/>
      <c r="AL814" s="153"/>
      <c r="AM814" s="153"/>
      <c r="AN814" s="153"/>
      <c r="AO814" s="153"/>
      <c r="AP814" s="153"/>
      <c r="AQ814" s="153"/>
      <c r="AR814" s="153"/>
      <c r="AS814" s="153"/>
      <c r="AT814" s="153"/>
      <c r="AU814" s="153"/>
      <c r="AV814" s="153"/>
      <c r="AW814" s="153"/>
      <c r="AX814" s="153"/>
      <c r="AY814" s="153"/>
      <c r="AZ814" s="153"/>
      <c r="BA814" s="153"/>
      <c r="BB814" s="153"/>
      <c r="BC814" s="153"/>
      <c r="BD814" s="153"/>
      <c r="BE814" s="153"/>
      <c r="BF814" s="153"/>
      <c r="BG814" s="153"/>
      <c r="BH814" s="153"/>
    </row>
    <row r="815" spans="1:60" outlineLevel="1" x14ac:dyDescent="0.2">
      <c r="A815" s="160"/>
      <c r="B815" s="161"/>
      <c r="C815" s="255" t="s">
        <v>734</v>
      </c>
      <c r="D815" s="256"/>
      <c r="E815" s="256"/>
      <c r="F815" s="256"/>
      <c r="G815" s="256"/>
      <c r="H815" s="163"/>
      <c r="I815" s="163"/>
      <c r="J815" s="163"/>
      <c r="K815" s="163"/>
      <c r="L815" s="163"/>
      <c r="M815" s="163"/>
      <c r="N815" s="163"/>
      <c r="O815" s="163"/>
      <c r="P815" s="163"/>
      <c r="Q815" s="163"/>
      <c r="R815" s="163"/>
      <c r="S815" s="163"/>
      <c r="T815" s="163"/>
      <c r="U815" s="163"/>
      <c r="V815" s="163"/>
      <c r="W815" s="163"/>
      <c r="X815" s="163"/>
      <c r="Y815" s="153"/>
      <c r="Z815" s="153"/>
      <c r="AA815" s="153"/>
      <c r="AB815" s="153"/>
      <c r="AC815" s="153"/>
      <c r="AD815" s="153"/>
      <c r="AE815" s="153"/>
      <c r="AF815" s="153"/>
      <c r="AG815" s="153" t="s">
        <v>150</v>
      </c>
      <c r="AH815" s="153"/>
      <c r="AI815" s="153"/>
      <c r="AJ815" s="153"/>
      <c r="AK815" s="153"/>
      <c r="AL815" s="153"/>
      <c r="AM815" s="153"/>
      <c r="AN815" s="153"/>
      <c r="AO815" s="153"/>
      <c r="AP815" s="153"/>
      <c r="AQ815" s="153"/>
      <c r="AR815" s="153"/>
      <c r="AS815" s="153"/>
      <c r="AT815" s="153"/>
      <c r="AU815" s="153"/>
      <c r="AV815" s="153"/>
      <c r="AW815" s="153"/>
      <c r="AX815" s="153"/>
      <c r="AY815" s="153"/>
      <c r="AZ815" s="153"/>
      <c r="BA815" s="153"/>
      <c r="BB815" s="153"/>
      <c r="BC815" s="153"/>
      <c r="BD815" s="153"/>
      <c r="BE815" s="153"/>
      <c r="BF815" s="153"/>
      <c r="BG815" s="153"/>
      <c r="BH815" s="153"/>
    </row>
    <row r="816" spans="1:60" ht="22.5" outlineLevel="1" x14ac:dyDescent="0.2">
      <c r="A816" s="160"/>
      <c r="B816" s="161"/>
      <c r="C816" s="257" t="s">
        <v>735</v>
      </c>
      <c r="D816" s="258"/>
      <c r="E816" s="258"/>
      <c r="F816" s="258"/>
      <c r="G816" s="258"/>
      <c r="H816" s="163"/>
      <c r="I816" s="163"/>
      <c r="J816" s="163"/>
      <c r="K816" s="163"/>
      <c r="L816" s="163"/>
      <c r="M816" s="163"/>
      <c r="N816" s="163"/>
      <c r="O816" s="163"/>
      <c r="P816" s="163"/>
      <c r="Q816" s="163"/>
      <c r="R816" s="163"/>
      <c r="S816" s="163"/>
      <c r="T816" s="163"/>
      <c r="U816" s="163"/>
      <c r="V816" s="163"/>
      <c r="W816" s="163"/>
      <c r="X816" s="163"/>
      <c r="Y816" s="153"/>
      <c r="Z816" s="153"/>
      <c r="AA816" s="153"/>
      <c r="AB816" s="153"/>
      <c r="AC816" s="153"/>
      <c r="AD816" s="153"/>
      <c r="AE816" s="153"/>
      <c r="AF816" s="153"/>
      <c r="AG816" s="153" t="s">
        <v>150</v>
      </c>
      <c r="AH816" s="153"/>
      <c r="AI816" s="153"/>
      <c r="AJ816" s="153"/>
      <c r="AK816" s="153"/>
      <c r="AL816" s="153"/>
      <c r="AM816" s="153"/>
      <c r="AN816" s="153"/>
      <c r="AO816" s="153"/>
      <c r="AP816" s="153"/>
      <c r="AQ816" s="153"/>
      <c r="AR816" s="153"/>
      <c r="AS816" s="153"/>
      <c r="AT816" s="153"/>
      <c r="AU816" s="153"/>
      <c r="AV816" s="153"/>
      <c r="AW816" s="153"/>
      <c r="AX816" s="153"/>
      <c r="AY816" s="153"/>
      <c r="AZ816" s="153"/>
      <c r="BA816" s="182" t="str">
        <f>C816</f>
        <v>NÁDRŽKA IZOLOVÁNA PROTI ROSENÍ, TLAČÍTKO PRO PODOMÍTKOVÉ MODULY PRO 2 MOŽNOSTI SPLACHOVÁNÍ+SYSTÉM PRO UPEVNĚNÍ MADEL, KTERÝ JE URČENÝ PRO MONTÁŽ NA RÁMOVÝ MODUL</v>
      </c>
      <c r="BB816" s="153"/>
      <c r="BC816" s="153"/>
      <c r="BD816" s="153"/>
      <c r="BE816" s="153"/>
      <c r="BF816" s="153"/>
      <c r="BG816" s="153"/>
      <c r="BH816" s="153"/>
    </row>
    <row r="817" spans="1:60" outlineLevel="1" x14ac:dyDescent="0.2">
      <c r="A817" s="160"/>
      <c r="B817" s="161"/>
      <c r="C817" s="253"/>
      <c r="D817" s="254"/>
      <c r="E817" s="254"/>
      <c r="F817" s="254"/>
      <c r="G817" s="254"/>
      <c r="H817" s="163"/>
      <c r="I817" s="163"/>
      <c r="J817" s="163"/>
      <c r="K817" s="163"/>
      <c r="L817" s="163"/>
      <c r="M817" s="163"/>
      <c r="N817" s="163"/>
      <c r="O817" s="163"/>
      <c r="P817" s="163"/>
      <c r="Q817" s="163"/>
      <c r="R817" s="163"/>
      <c r="S817" s="163"/>
      <c r="T817" s="163"/>
      <c r="U817" s="163"/>
      <c r="V817" s="163"/>
      <c r="W817" s="163"/>
      <c r="X817" s="163"/>
      <c r="Y817" s="153"/>
      <c r="Z817" s="153"/>
      <c r="AA817" s="153"/>
      <c r="AB817" s="153"/>
      <c r="AC817" s="153"/>
      <c r="AD817" s="153"/>
      <c r="AE817" s="153"/>
      <c r="AF817" s="153"/>
      <c r="AG817" s="153" t="s">
        <v>116</v>
      </c>
      <c r="AH817" s="153"/>
      <c r="AI817" s="153"/>
      <c r="AJ817" s="153"/>
      <c r="AK817" s="153"/>
      <c r="AL817" s="153"/>
      <c r="AM817" s="153"/>
      <c r="AN817" s="153"/>
      <c r="AO817" s="153"/>
      <c r="AP817" s="153"/>
      <c r="AQ817" s="153"/>
      <c r="AR817" s="153"/>
      <c r="AS817" s="153"/>
      <c r="AT817" s="153"/>
      <c r="AU817" s="153"/>
      <c r="AV817" s="153"/>
      <c r="AW817" s="153"/>
      <c r="AX817" s="153"/>
      <c r="AY817" s="153"/>
      <c r="AZ817" s="153"/>
      <c r="BA817" s="153"/>
      <c r="BB817" s="153"/>
      <c r="BC817" s="153"/>
      <c r="BD817" s="153"/>
      <c r="BE817" s="153"/>
      <c r="BF817" s="153"/>
      <c r="BG817" s="153"/>
      <c r="BH817" s="153"/>
    </row>
    <row r="818" spans="1:60" outlineLevel="1" x14ac:dyDescent="0.2">
      <c r="A818" s="175">
        <v>300</v>
      </c>
      <c r="B818" s="176" t="s">
        <v>736</v>
      </c>
      <c r="C818" s="186" t="s">
        <v>737</v>
      </c>
      <c r="D818" s="177" t="s">
        <v>252</v>
      </c>
      <c r="E818" s="178">
        <v>69</v>
      </c>
      <c r="F818" s="179"/>
      <c r="G818" s="180">
        <f>ROUND(E818*F818,2)</f>
        <v>0</v>
      </c>
      <c r="H818" s="179"/>
      <c r="I818" s="180">
        <f>ROUND(E818*H818,2)</f>
        <v>0</v>
      </c>
      <c r="J818" s="179"/>
      <c r="K818" s="180">
        <f>ROUND(E818*J818,2)</f>
        <v>0</v>
      </c>
      <c r="L818" s="180">
        <v>21</v>
      </c>
      <c r="M818" s="180">
        <f>G818*(1+L818/100)</f>
        <v>0</v>
      </c>
      <c r="N818" s="180">
        <v>1.7999999999999999E-2</v>
      </c>
      <c r="O818" s="180">
        <f>ROUND(E818*N818,2)</f>
        <v>1.24</v>
      </c>
      <c r="P818" s="180">
        <v>0</v>
      </c>
      <c r="Q818" s="180">
        <f>ROUND(E818*P818,2)</f>
        <v>0</v>
      </c>
      <c r="R818" s="180"/>
      <c r="S818" s="180" t="s">
        <v>195</v>
      </c>
      <c r="T818" s="181" t="s">
        <v>196</v>
      </c>
      <c r="U818" s="163">
        <v>1.9</v>
      </c>
      <c r="V818" s="163">
        <f>ROUND(E818*U818,2)</f>
        <v>131.1</v>
      </c>
      <c r="W818" s="163"/>
      <c r="X818" s="163" t="s">
        <v>112</v>
      </c>
      <c r="Y818" s="153"/>
      <c r="Z818" s="153"/>
      <c r="AA818" s="153"/>
      <c r="AB818" s="153"/>
      <c r="AC818" s="153"/>
      <c r="AD818" s="153"/>
      <c r="AE818" s="153"/>
      <c r="AF818" s="153"/>
      <c r="AG818" s="153" t="s">
        <v>113</v>
      </c>
      <c r="AH818" s="153"/>
      <c r="AI818" s="153"/>
      <c r="AJ818" s="153"/>
      <c r="AK818" s="153"/>
      <c r="AL818" s="153"/>
      <c r="AM818" s="153"/>
      <c r="AN818" s="153"/>
      <c r="AO818" s="153"/>
      <c r="AP818" s="153"/>
      <c r="AQ818" s="153"/>
      <c r="AR818" s="153"/>
      <c r="AS818" s="153"/>
      <c r="AT818" s="153"/>
      <c r="AU818" s="153"/>
      <c r="AV818" s="153"/>
      <c r="AW818" s="153"/>
      <c r="AX818" s="153"/>
      <c r="AY818" s="153"/>
      <c r="AZ818" s="153"/>
      <c r="BA818" s="153"/>
      <c r="BB818" s="153"/>
      <c r="BC818" s="153"/>
      <c r="BD818" s="153"/>
      <c r="BE818" s="153"/>
      <c r="BF818" s="153"/>
      <c r="BG818" s="153"/>
      <c r="BH818" s="153"/>
    </row>
    <row r="819" spans="1:60" ht="22.5" outlineLevel="1" x14ac:dyDescent="0.2">
      <c r="A819" s="160"/>
      <c r="B819" s="161"/>
      <c r="C819" s="255" t="s">
        <v>738</v>
      </c>
      <c r="D819" s="256"/>
      <c r="E819" s="256"/>
      <c r="F819" s="256"/>
      <c r="G819" s="256"/>
      <c r="H819" s="163"/>
      <c r="I819" s="163"/>
      <c r="J819" s="163"/>
      <c r="K819" s="163"/>
      <c r="L819" s="163"/>
      <c r="M819" s="163"/>
      <c r="N819" s="163"/>
      <c r="O819" s="163"/>
      <c r="P819" s="163"/>
      <c r="Q819" s="163"/>
      <c r="R819" s="163"/>
      <c r="S819" s="163"/>
      <c r="T819" s="163"/>
      <c r="U819" s="163"/>
      <c r="V819" s="163"/>
      <c r="W819" s="163"/>
      <c r="X819" s="163"/>
      <c r="Y819" s="153"/>
      <c r="Z819" s="153"/>
      <c r="AA819" s="153"/>
      <c r="AB819" s="153"/>
      <c r="AC819" s="153"/>
      <c r="AD819" s="153"/>
      <c r="AE819" s="153"/>
      <c r="AF819" s="153"/>
      <c r="AG819" s="153" t="s">
        <v>150</v>
      </c>
      <c r="AH819" s="153"/>
      <c r="AI819" s="153"/>
      <c r="AJ819" s="153"/>
      <c r="AK819" s="153"/>
      <c r="AL819" s="153"/>
      <c r="AM819" s="153"/>
      <c r="AN819" s="153"/>
      <c r="AO819" s="153"/>
      <c r="AP819" s="153"/>
      <c r="AQ819" s="153"/>
      <c r="AR819" s="153"/>
      <c r="AS819" s="153"/>
      <c r="AT819" s="153"/>
      <c r="AU819" s="153"/>
      <c r="AV819" s="153"/>
      <c r="AW819" s="153"/>
      <c r="AX819" s="153"/>
      <c r="AY819" s="153"/>
      <c r="AZ819" s="153"/>
      <c r="BA819" s="182" t="str">
        <f>C819</f>
        <v>WC1 Podomítkový modul pro závěsné WC např. JIKA systém COMPACT se samonosným ocelovým rámem, nosnost 400 kg, nádržka izolována proti rosení, obj.č. + tlačítko pro podomítkové moduly např. JIKA PL8 DUAL FLUSCH, bílá barva nebo rovnocenný</v>
      </c>
      <c r="BB819" s="153"/>
      <c r="BC819" s="153"/>
      <c r="BD819" s="153"/>
      <c r="BE819" s="153"/>
      <c r="BF819" s="153"/>
      <c r="BG819" s="153"/>
      <c r="BH819" s="153"/>
    </row>
    <row r="820" spans="1:60" outlineLevel="1" x14ac:dyDescent="0.2">
      <c r="A820" s="160"/>
      <c r="B820" s="161"/>
      <c r="C820" s="253"/>
      <c r="D820" s="254"/>
      <c r="E820" s="254"/>
      <c r="F820" s="254"/>
      <c r="G820" s="254"/>
      <c r="H820" s="163"/>
      <c r="I820" s="163"/>
      <c r="J820" s="163"/>
      <c r="K820" s="163"/>
      <c r="L820" s="163"/>
      <c r="M820" s="163"/>
      <c r="N820" s="163"/>
      <c r="O820" s="163"/>
      <c r="P820" s="163"/>
      <c r="Q820" s="163"/>
      <c r="R820" s="163"/>
      <c r="S820" s="163"/>
      <c r="T820" s="163"/>
      <c r="U820" s="163"/>
      <c r="V820" s="163"/>
      <c r="W820" s="163"/>
      <c r="X820" s="163"/>
      <c r="Y820" s="153"/>
      <c r="Z820" s="153"/>
      <c r="AA820" s="153"/>
      <c r="AB820" s="153"/>
      <c r="AC820" s="153"/>
      <c r="AD820" s="153"/>
      <c r="AE820" s="153"/>
      <c r="AF820" s="153"/>
      <c r="AG820" s="153" t="s">
        <v>116</v>
      </c>
      <c r="AH820" s="153"/>
      <c r="AI820" s="153"/>
      <c r="AJ820" s="153"/>
      <c r="AK820" s="153"/>
      <c r="AL820" s="153"/>
      <c r="AM820" s="153"/>
      <c r="AN820" s="153"/>
      <c r="AO820" s="153"/>
      <c r="AP820" s="153"/>
      <c r="AQ820" s="153"/>
      <c r="AR820" s="153"/>
      <c r="AS820" s="153"/>
      <c r="AT820" s="153"/>
      <c r="AU820" s="153"/>
      <c r="AV820" s="153"/>
      <c r="AW820" s="153"/>
      <c r="AX820" s="153"/>
      <c r="AY820" s="153"/>
      <c r="AZ820" s="153"/>
      <c r="BA820" s="153"/>
      <c r="BB820" s="153"/>
      <c r="BC820" s="153"/>
      <c r="BD820" s="153"/>
      <c r="BE820" s="153"/>
      <c r="BF820" s="153"/>
      <c r="BG820" s="153"/>
      <c r="BH820" s="153"/>
    </row>
    <row r="821" spans="1:60" outlineLevel="1" x14ac:dyDescent="0.2">
      <c r="A821" s="175">
        <v>301</v>
      </c>
      <c r="B821" s="176" t="s">
        <v>739</v>
      </c>
      <c r="C821" s="186" t="s">
        <v>740</v>
      </c>
      <c r="D821" s="177" t="s">
        <v>252</v>
      </c>
      <c r="E821" s="178">
        <v>46</v>
      </c>
      <c r="F821" s="179"/>
      <c r="G821" s="180">
        <f>ROUND(E821*F821,2)</f>
        <v>0</v>
      </c>
      <c r="H821" s="179"/>
      <c r="I821" s="180">
        <f>ROUND(E821*H821,2)</f>
        <v>0</v>
      </c>
      <c r="J821" s="179"/>
      <c r="K821" s="180">
        <f>ROUND(E821*J821,2)</f>
        <v>0</v>
      </c>
      <c r="L821" s="180">
        <v>21</v>
      </c>
      <c r="M821" s="180">
        <f>G821*(1+L821/100)</f>
        <v>0</v>
      </c>
      <c r="N821" s="180">
        <v>1.7999999999999999E-2</v>
      </c>
      <c r="O821" s="180">
        <f>ROUND(E821*N821,2)</f>
        <v>0.83</v>
      </c>
      <c r="P821" s="180">
        <v>0</v>
      </c>
      <c r="Q821" s="180">
        <f>ROUND(E821*P821,2)</f>
        <v>0</v>
      </c>
      <c r="R821" s="180"/>
      <c r="S821" s="180" t="s">
        <v>195</v>
      </c>
      <c r="T821" s="181" t="s">
        <v>111</v>
      </c>
      <c r="U821" s="163">
        <v>1.6</v>
      </c>
      <c r="V821" s="163">
        <f>ROUND(E821*U821,2)</f>
        <v>73.599999999999994</v>
      </c>
      <c r="W821" s="163"/>
      <c r="X821" s="163" t="s">
        <v>112</v>
      </c>
      <c r="Y821" s="153"/>
      <c r="Z821" s="153"/>
      <c r="AA821" s="153"/>
      <c r="AB821" s="153"/>
      <c r="AC821" s="153"/>
      <c r="AD821" s="153"/>
      <c r="AE821" s="153"/>
      <c r="AF821" s="153"/>
      <c r="AG821" s="153" t="s">
        <v>113</v>
      </c>
      <c r="AH821" s="153"/>
      <c r="AI821" s="153"/>
      <c r="AJ821" s="153"/>
      <c r="AK821" s="153"/>
      <c r="AL821" s="153"/>
      <c r="AM821" s="153"/>
      <c r="AN821" s="153"/>
      <c r="AO821" s="153"/>
      <c r="AP821" s="153"/>
      <c r="AQ821" s="153"/>
      <c r="AR821" s="153"/>
      <c r="AS821" s="153"/>
      <c r="AT821" s="153"/>
      <c r="AU821" s="153"/>
      <c r="AV821" s="153"/>
      <c r="AW821" s="153"/>
      <c r="AX821" s="153"/>
      <c r="AY821" s="153"/>
      <c r="AZ821" s="153"/>
      <c r="BA821" s="153"/>
      <c r="BB821" s="153"/>
      <c r="BC821" s="153"/>
      <c r="BD821" s="153"/>
      <c r="BE821" s="153"/>
      <c r="BF821" s="153"/>
      <c r="BG821" s="153"/>
      <c r="BH821" s="153"/>
    </row>
    <row r="822" spans="1:60" ht="33.75" outlineLevel="1" x14ac:dyDescent="0.2">
      <c r="A822" s="160"/>
      <c r="B822" s="161"/>
      <c r="C822" s="255" t="s">
        <v>741</v>
      </c>
      <c r="D822" s="256"/>
      <c r="E822" s="256"/>
      <c r="F822" s="256"/>
      <c r="G822" s="256"/>
      <c r="H822" s="163"/>
      <c r="I822" s="163"/>
      <c r="J822" s="163"/>
      <c r="K822" s="163"/>
      <c r="L822" s="163"/>
      <c r="M822" s="163"/>
      <c r="N822" s="163"/>
      <c r="O822" s="163"/>
      <c r="P822" s="163"/>
      <c r="Q822" s="163"/>
      <c r="R822" s="163"/>
      <c r="S822" s="163"/>
      <c r="T822" s="163"/>
      <c r="U822" s="163"/>
      <c r="V822" s="163"/>
      <c r="W822" s="163"/>
      <c r="X822" s="163"/>
      <c r="Y822" s="153"/>
      <c r="Z822" s="153"/>
      <c r="AA822" s="153"/>
      <c r="AB822" s="153"/>
      <c r="AC822" s="153"/>
      <c r="AD822" s="153"/>
      <c r="AE822" s="153"/>
      <c r="AF822" s="153"/>
      <c r="AG822" s="153" t="s">
        <v>150</v>
      </c>
      <c r="AH822" s="153"/>
      <c r="AI822" s="153"/>
      <c r="AJ822" s="153"/>
      <c r="AK822" s="153"/>
      <c r="AL822" s="153"/>
      <c r="AM822" s="153"/>
      <c r="AN822" s="153"/>
      <c r="AO822" s="153"/>
      <c r="AP822" s="153"/>
      <c r="AQ822" s="153"/>
      <c r="AR822" s="153"/>
      <c r="AS822" s="153"/>
      <c r="AT822" s="153"/>
      <c r="AU822" s="153"/>
      <c r="AV822" s="153"/>
      <c r="AW822" s="153"/>
      <c r="AX822" s="153"/>
      <c r="AY822" s="153"/>
      <c r="AZ822" s="153"/>
      <c r="BA822" s="182" t="str">
        <f>C822</f>
        <v>Podomítkový modul pro pisoár určený pro montáž do předstěny nebo do nosných zdí suchým procesem, plynule nastavitelné nohy, výškově nastavitelné od 0 do 200 mm, výška modulu 1320 mm, robustní konstrukce, nosnost 130 kg, odpadní koleno DN 50, součástí je kompletní sada pro upevnění.</v>
      </c>
      <c r="BB822" s="153"/>
      <c r="BC822" s="153"/>
      <c r="BD822" s="153"/>
      <c r="BE822" s="153"/>
      <c r="BF822" s="153"/>
      <c r="BG822" s="153"/>
      <c r="BH822" s="153"/>
    </row>
    <row r="823" spans="1:60" outlineLevel="1" x14ac:dyDescent="0.2">
      <c r="A823" s="160"/>
      <c r="B823" s="161"/>
      <c r="C823" s="253"/>
      <c r="D823" s="254"/>
      <c r="E823" s="254"/>
      <c r="F823" s="254"/>
      <c r="G823" s="254"/>
      <c r="H823" s="163"/>
      <c r="I823" s="163"/>
      <c r="J823" s="163"/>
      <c r="K823" s="163"/>
      <c r="L823" s="163"/>
      <c r="M823" s="163"/>
      <c r="N823" s="163"/>
      <c r="O823" s="163"/>
      <c r="P823" s="163"/>
      <c r="Q823" s="163"/>
      <c r="R823" s="163"/>
      <c r="S823" s="163"/>
      <c r="T823" s="163"/>
      <c r="U823" s="163"/>
      <c r="V823" s="163"/>
      <c r="W823" s="163"/>
      <c r="X823" s="163"/>
      <c r="Y823" s="153"/>
      <c r="Z823" s="153"/>
      <c r="AA823" s="153"/>
      <c r="AB823" s="153"/>
      <c r="AC823" s="153"/>
      <c r="AD823" s="153"/>
      <c r="AE823" s="153"/>
      <c r="AF823" s="153"/>
      <c r="AG823" s="153" t="s">
        <v>116</v>
      </c>
      <c r="AH823" s="153"/>
      <c r="AI823" s="153"/>
      <c r="AJ823" s="153"/>
      <c r="AK823" s="153"/>
      <c r="AL823" s="153"/>
      <c r="AM823" s="153"/>
      <c r="AN823" s="153"/>
      <c r="AO823" s="153"/>
      <c r="AP823" s="153"/>
      <c r="AQ823" s="153"/>
      <c r="AR823" s="153"/>
      <c r="AS823" s="153"/>
      <c r="AT823" s="153"/>
      <c r="AU823" s="153"/>
      <c r="AV823" s="153"/>
      <c r="AW823" s="153"/>
      <c r="AX823" s="153"/>
      <c r="AY823" s="153"/>
      <c r="AZ823" s="153"/>
      <c r="BA823" s="153"/>
      <c r="BB823" s="153"/>
      <c r="BC823" s="153"/>
      <c r="BD823" s="153"/>
      <c r="BE823" s="153"/>
      <c r="BF823" s="153"/>
      <c r="BG823" s="153"/>
      <c r="BH823" s="153"/>
    </row>
    <row r="824" spans="1:60" outlineLevel="1" x14ac:dyDescent="0.2">
      <c r="A824" s="175">
        <v>302</v>
      </c>
      <c r="B824" s="176" t="s">
        <v>315</v>
      </c>
      <c r="C824" s="186" t="s">
        <v>316</v>
      </c>
      <c r="D824" s="177" t="s">
        <v>317</v>
      </c>
      <c r="E824" s="178">
        <v>519</v>
      </c>
      <c r="F824" s="179"/>
      <c r="G824" s="180">
        <f>ROUND(E824*F824,2)</f>
        <v>0</v>
      </c>
      <c r="H824" s="179"/>
      <c r="I824" s="180">
        <f>ROUND(E824*H824,2)</f>
        <v>0</v>
      </c>
      <c r="J824" s="179"/>
      <c r="K824" s="180">
        <f>ROUND(E824*J824,2)</f>
        <v>0</v>
      </c>
      <c r="L824" s="180">
        <v>21</v>
      </c>
      <c r="M824" s="180">
        <f>G824*(1+L824/100)</f>
        <v>0</v>
      </c>
      <c r="N824" s="180">
        <v>1.06E-3</v>
      </c>
      <c r="O824" s="180">
        <f>ROUND(E824*N824,2)</f>
        <v>0.55000000000000004</v>
      </c>
      <c r="P824" s="180">
        <v>0</v>
      </c>
      <c r="Q824" s="180">
        <f>ROUND(E824*P824,2)</f>
        <v>0</v>
      </c>
      <c r="R824" s="180"/>
      <c r="S824" s="180" t="s">
        <v>195</v>
      </c>
      <c r="T824" s="181" t="s">
        <v>111</v>
      </c>
      <c r="U824" s="163">
        <v>0.42918000000000001</v>
      </c>
      <c r="V824" s="163">
        <f>ROUND(E824*U824,2)</f>
        <v>222.74</v>
      </c>
      <c r="W824" s="163"/>
      <c r="X824" s="163" t="s">
        <v>318</v>
      </c>
      <c r="Y824" s="153"/>
      <c r="Z824" s="153"/>
      <c r="AA824" s="153"/>
      <c r="AB824" s="153"/>
      <c r="AC824" s="153"/>
      <c r="AD824" s="153"/>
      <c r="AE824" s="153"/>
      <c r="AF824" s="153"/>
      <c r="AG824" s="153" t="s">
        <v>319</v>
      </c>
      <c r="AH824" s="153"/>
      <c r="AI824" s="153"/>
      <c r="AJ824" s="153"/>
      <c r="AK824" s="153"/>
      <c r="AL824" s="153"/>
      <c r="AM824" s="153"/>
      <c r="AN824" s="153"/>
      <c r="AO824" s="153"/>
      <c r="AP824" s="153"/>
      <c r="AQ824" s="153"/>
      <c r="AR824" s="153"/>
      <c r="AS824" s="153"/>
      <c r="AT824" s="153"/>
      <c r="AU824" s="153"/>
      <c r="AV824" s="153"/>
      <c r="AW824" s="153"/>
      <c r="AX824" s="153"/>
      <c r="AY824" s="153"/>
      <c r="AZ824" s="153"/>
      <c r="BA824" s="153"/>
      <c r="BB824" s="153"/>
      <c r="BC824" s="153"/>
      <c r="BD824" s="153"/>
      <c r="BE824" s="153"/>
      <c r="BF824" s="153"/>
      <c r="BG824" s="153"/>
      <c r="BH824" s="153"/>
    </row>
    <row r="825" spans="1:60" outlineLevel="1" x14ac:dyDescent="0.2">
      <c r="A825" s="160"/>
      <c r="B825" s="161"/>
      <c r="C825" s="249"/>
      <c r="D825" s="250"/>
      <c r="E825" s="250"/>
      <c r="F825" s="250"/>
      <c r="G825" s="250"/>
      <c r="H825" s="163"/>
      <c r="I825" s="163"/>
      <c r="J825" s="163"/>
      <c r="K825" s="163"/>
      <c r="L825" s="163"/>
      <c r="M825" s="163"/>
      <c r="N825" s="163"/>
      <c r="O825" s="163"/>
      <c r="P825" s="163"/>
      <c r="Q825" s="163"/>
      <c r="R825" s="163"/>
      <c r="S825" s="163"/>
      <c r="T825" s="163"/>
      <c r="U825" s="163"/>
      <c r="V825" s="163"/>
      <c r="W825" s="163"/>
      <c r="X825" s="163"/>
      <c r="Y825" s="153"/>
      <c r="Z825" s="153"/>
      <c r="AA825" s="153"/>
      <c r="AB825" s="153"/>
      <c r="AC825" s="153"/>
      <c r="AD825" s="153"/>
      <c r="AE825" s="153"/>
      <c r="AF825" s="153"/>
      <c r="AG825" s="153" t="s">
        <v>116</v>
      </c>
      <c r="AH825" s="153"/>
      <c r="AI825" s="153"/>
      <c r="AJ825" s="153"/>
      <c r="AK825" s="153"/>
      <c r="AL825" s="153"/>
      <c r="AM825" s="153"/>
      <c r="AN825" s="153"/>
      <c r="AO825" s="153"/>
      <c r="AP825" s="153"/>
      <c r="AQ825" s="153"/>
      <c r="AR825" s="153"/>
      <c r="AS825" s="153"/>
      <c r="AT825" s="153"/>
      <c r="AU825" s="153"/>
      <c r="AV825" s="153"/>
      <c r="AW825" s="153"/>
      <c r="AX825" s="153"/>
      <c r="AY825" s="153"/>
      <c r="AZ825" s="153"/>
      <c r="BA825" s="153"/>
      <c r="BB825" s="153"/>
      <c r="BC825" s="153"/>
      <c r="BD825" s="153"/>
      <c r="BE825" s="153"/>
      <c r="BF825" s="153"/>
      <c r="BG825" s="153"/>
      <c r="BH825" s="153"/>
    </row>
    <row r="826" spans="1:60" outlineLevel="1" x14ac:dyDescent="0.2">
      <c r="A826" s="175">
        <v>303</v>
      </c>
      <c r="B826" s="176" t="s">
        <v>320</v>
      </c>
      <c r="C826" s="186" t="s">
        <v>321</v>
      </c>
      <c r="D826" s="177" t="s">
        <v>322</v>
      </c>
      <c r="E826" s="178">
        <v>150</v>
      </c>
      <c r="F826" s="179"/>
      <c r="G826" s="180">
        <f>ROUND(E826*F826,2)</f>
        <v>0</v>
      </c>
      <c r="H826" s="179"/>
      <c r="I826" s="180">
        <f>ROUND(E826*H826,2)</f>
        <v>0</v>
      </c>
      <c r="J826" s="179"/>
      <c r="K826" s="180">
        <f>ROUND(E826*J826,2)</f>
        <v>0</v>
      </c>
      <c r="L826" s="180">
        <v>21</v>
      </c>
      <c r="M826" s="180">
        <f>G826*(1+L826/100)</f>
        <v>0</v>
      </c>
      <c r="N826" s="180">
        <v>0</v>
      </c>
      <c r="O826" s="180">
        <f>ROUND(E826*N826,2)</f>
        <v>0</v>
      </c>
      <c r="P826" s="180">
        <v>0</v>
      </c>
      <c r="Q826" s="180">
        <f>ROUND(E826*P826,2)</f>
        <v>0</v>
      </c>
      <c r="R826" s="180"/>
      <c r="S826" s="180" t="s">
        <v>195</v>
      </c>
      <c r="T826" s="181" t="s">
        <v>111</v>
      </c>
      <c r="U826" s="163">
        <v>1</v>
      </c>
      <c r="V826" s="163">
        <f>ROUND(E826*U826,2)</f>
        <v>150</v>
      </c>
      <c r="W826" s="163"/>
      <c r="X826" s="163" t="s">
        <v>323</v>
      </c>
      <c r="Y826" s="153"/>
      <c r="Z826" s="153"/>
      <c r="AA826" s="153"/>
      <c r="AB826" s="153"/>
      <c r="AC826" s="153"/>
      <c r="AD826" s="153"/>
      <c r="AE826" s="153"/>
      <c r="AF826" s="153"/>
      <c r="AG826" s="153" t="s">
        <v>324</v>
      </c>
      <c r="AH826" s="153"/>
      <c r="AI826" s="153"/>
      <c r="AJ826" s="153"/>
      <c r="AK826" s="153"/>
      <c r="AL826" s="153"/>
      <c r="AM826" s="153"/>
      <c r="AN826" s="153"/>
      <c r="AO826" s="153"/>
      <c r="AP826" s="153"/>
      <c r="AQ826" s="153"/>
      <c r="AR826" s="153"/>
      <c r="AS826" s="153"/>
      <c r="AT826" s="153"/>
      <c r="AU826" s="153"/>
      <c r="AV826" s="153"/>
      <c r="AW826" s="153"/>
      <c r="AX826" s="153"/>
      <c r="AY826" s="153"/>
      <c r="AZ826" s="153"/>
      <c r="BA826" s="153"/>
      <c r="BB826" s="153"/>
      <c r="BC826" s="153"/>
      <c r="BD826" s="153"/>
      <c r="BE826" s="153"/>
      <c r="BF826" s="153"/>
      <c r="BG826" s="153"/>
      <c r="BH826" s="153"/>
    </row>
    <row r="827" spans="1:60" outlineLevel="1" x14ac:dyDescent="0.2">
      <c r="A827" s="160"/>
      <c r="B827" s="161"/>
      <c r="C827" s="249"/>
      <c r="D827" s="250"/>
      <c r="E827" s="250"/>
      <c r="F827" s="250"/>
      <c r="G827" s="250"/>
      <c r="H827" s="163"/>
      <c r="I827" s="163"/>
      <c r="J827" s="163"/>
      <c r="K827" s="163"/>
      <c r="L827" s="163"/>
      <c r="M827" s="163"/>
      <c r="N827" s="163"/>
      <c r="O827" s="163"/>
      <c r="P827" s="163"/>
      <c r="Q827" s="163"/>
      <c r="R827" s="163"/>
      <c r="S827" s="163"/>
      <c r="T827" s="163"/>
      <c r="U827" s="163"/>
      <c r="V827" s="163"/>
      <c r="W827" s="163"/>
      <c r="X827" s="163"/>
      <c r="Y827" s="153"/>
      <c r="Z827" s="153"/>
      <c r="AA827" s="153"/>
      <c r="AB827" s="153"/>
      <c r="AC827" s="153"/>
      <c r="AD827" s="153"/>
      <c r="AE827" s="153"/>
      <c r="AF827" s="153"/>
      <c r="AG827" s="153" t="s">
        <v>116</v>
      </c>
      <c r="AH827" s="153"/>
      <c r="AI827" s="153"/>
      <c r="AJ827" s="153"/>
      <c r="AK827" s="153"/>
      <c r="AL827" s="153"/>
      <c r="AM827" s="153"/>
      <c r="AN827" s="153"/>
      <c r="AO827" s="153"/>
      <c r="AP827" s="153"/>
      <c r="AQ827" s="153"/>
      <c r="AR827" s="153"/>
      <c r="AS827" s="153"/>
      <c r="AT827" s="153"/>
      <c r="AU827" s="153"/>
      <c r="AV827" s="153"/>
      <c r="AW827" s="153"/>
      <c r="AX827" s="153"/>
      <c r="AY827" s="153"/>
      <c r="AZ827" s="153"/>
      <c r="BA827" s="153"/>
      <c r="BB827" s="153"/>
      <c r="BC827" s="153"/>
      <c r="BD827" s="153"/>
      <c r="BE827" s="153"/>
      <c r="BF827" s="153"/>
      <c r="BG827" s="153"/>
      <c r="BH827" s="153"/>
    </row>
    <row r="828" spans="1:60" outlineLevel="1" x14ac:dyDescent="0.2">
      <c r="A828" s="160">
        <v>304</v>
      </c>
      <c r="B828" s="161" t="s">
        <v>325</v>
      </c>
      <c r="C828" s="187" t="s">
        <v>326</v>
      </c>
      <c r="D828" s="162" t="s">
        <v>0</v>
      </c>
      <c r="E828" s="183"/>
      <c r="F828" s="164"/>
      <c r="G828" s="163">
        <f>ROUND(E828*F828,2)</f>
        <v>0</v>
      </c>
      <c r="H828" s="164"/>
      <c r="I828" s="163">
        <f>ROUND(E828*H828,2)</f>
        <v>0</v>
      </c>
      <c r="J828" s="164"/>
      <c r="K828" s="163">
        <f>ROUND(E828*J828,2)</f>
        <v>0</v>
      </c>
      <c r="L828" s="163">
        <v>21</v>
      </c>
      <c r="M828" s="163">
        <f>G828*(1+L828/100)</f>
        <v>0</v>
      </c>
      <c r="N828" s="163">
        <v>0</v>
      </c>
      <c r="O828" s="163">
        <f>ROUND(E828*N828,2)</f>
        <v>0</v>
      </c>
      <c r="P828" s="163">
        <v>0</v>
      </c>
      <c r="Q828" s="163">
        <f>ROUND(E828*P828,2)</f>
        <v>0</v>
      </c>
      <c r="R828" s="163" t="s">
        <v>169</v>
      </c>
      <c r="S828" s="163" t="s">
        <v>111</v>
      </c>
      <c r="T828" s="163" t="s">
        <v>111</v>
      </c>
      <c r="U828" s="163">
        <v>0</v>
      </c>
      <c r="V828" s="163">
        <f>ROUND(E828*U828,2)</f>
        <v>0</v>
      </c>
      <c r="W828" s="163"/>
      <c r="X828" s="163" t="s">
        <v>327</v>
      </c>
      <c r="Y828" s="153"/>
      <c r="Z828" s="153"/>
      <c r="AA828" s="153"/>
      <c r="AB828" s="153"/>
      <c r="AC828" s="153"/>
      <c r="AD828" s="153"/>
      <c r="AE828" s="153"/>
      <c r="AF828" s="153"/>
      <c r="AG828" s="153" t="s">
        <v>328</v>
      </c>
      <c r="AH828" s="153"/>
      <c r="AI828" s="153"/>
      <c r="AJ828" s="153"/>
      <c r="AK828" s="153"/>
      <c r="AL828" s="153"/>
      <c r="AM828" s="153"/>
      <c r="AN828" s="153"/>
      <c r="AO828" s="153"/>
      <c r="AP828" s="153"/>
      <c r="AQ828" s="153"/>
      <c r="AR828" s="153"/>
      <c r="AS828" s="153"/>
      <c r="AT828" s="153"/>
      <c r="AU828" s="153"/>
      <c r="AV828" s="153"/>
      <c r="AW828" s="153"/>
      <c r="AX828" s="153"/>
      <c r="AY828" s="153"/>
      <c r="AZ828" s="153"/>
      <c r="BA828" s="153"/>
      <c r="BB828" s="153"/>
      <c r="BC828" s="153"/>
      <c r="BD828" s="153"/>
      <c r="BE828" s="153"/>
      <c r="BF828" s="153"/>
      <c r="BG828" s="153"/>
      <c r="BH828" s="153"/>
    </row>
    <row r="829" spans="1:60" outlineLevel="1" x14ac:dyDescent="0.2">
      <c r="A829" s="160"/>
      <c r="B829" s="161"/>
      <c r="C829" s="251" t="s">
        <v>329</v>
      </c>
      <c r="D829" s="252"/>
      <c r="E829" s="252"/>
      <c r="F829" s="252"/>
      <c r="G829" s="252"/>
      <c r="H829" s="163"/>
      <c r="I829" s="163"/>
      <c r="J829" s="163"/>
      <c r="K829" s="163"/>
      <c r="L829" s="163"/>
      <c r="M829" s="163"/>
      <c r="N829" s="163"/>
      <c r="O829" s="163"/>
      <c r="P829" s="163"/>
      <c r="Q829" s="163"/>
      <c r="R829" s="163"/>
      <c r="S829" s="163"/>
      <c r="T829" s="163"/>
      <c r="U829" s="163"/>
      <c r="V829" s="163"/>
      <c r="W829" s="163"/>
      <c r="X829" s="163"/>
      <c r="Y829" s="153"/>
      <c r="Z829" s="153"/>
      <c r="AA829" s="153"/>
      <c r="AB829" s="153"/>
      <c r="AC829" s="153"/>
      <c r="AD829" s="153"/>
      <c r="AE829" s="153"/>
      <c r="AF829" s="153"/>
      <c r="AG829" s="153" t="s">
        <v>115</v>
      </c>
      <c r="AH829" s="153"/>
      <c r="AI829" s="153"/>
      <c r="AJ829" s="153"/>
      <c r="AK829" s="153"/>
      <c r="AL829" s="153"/>
      <c r="AM829" s="153"/>
      <c r="AN829" s="153"/>
      <c r="AO829" s="153"/>
      <c r="AP829" s="153"/>
      <c r="AQ829" s="153"/>
      <c r="AR829" s="153"/>
      <c r="AS829" s="153"/>
      <c r="AT829" s="153"/>
      <c r="AU829" s="153"/>
      <c r="AV829" s="153"/>
      <c r="AW829" s="153"/>
      <c r="AX829" s="153"/>
      <c r="AY829" s="153"/>
      <c r="AZ829" s="153"/>
      <c r="BA829" s="153"/>
      <c r="BB829" s="153"/>
      <c r="BC829" s="153"/>
      <c r="BD829" s="153"/>
      <c r="BE829" s="153"/>
      <c r="BF829" s="153"/>
      <c r="BG829" s="153"/>
      <c r="BH829" s="153"/>
    </row>
    <row r="830" spans="1:60" outlineLevel="1" x14ac:dyDescent="0.2">
      <c r="A830" s="160"/>
      <c r="B830" s="161"/>
      <c r="C830" s="253"/>
      <c r="D830" s="254"/>
      <c r="E830" s="254"/>
      <c r="F830" s="254"/>
      <c r="G830" s="254"/>
      <c r="H830" s="163"/>
      <c r="I830" s="163"/>
      <c r="J830" s="163"/>
      <c r="K830" s="163"/>
      <c r="L830" s="163"/>
      <c r="M830" s="163"/>
      <c r="N830" s="163"/>
      <c r="O830" s="163"/>
      <c r="P830" s="163"/>
      <c r="Q830" s="163"/>
      <c r="R830" s="163"/>
      <c r="S830" s="163"/>
      <c r="T830" s="163"/>
      <c r="U830" s="163"/>
      <c r="V830" s="163"/>
      <c r="W830" s="163"/>
      <c r="X830" s="163"/>
      <c r="Y830" s="153"/>
      <c r="Z830" s="153"/>
      <c r="AA830" s="153"/>
      <c r="AB830" s="153"/>
      <c r="AC830" s="153"/>
      <c r="AD830" s="153"/>
      <c r="AE830" s="153"/>
      <c r="AF830" s="153"/>
      <c r="AG830" s="153" t="s">
        <v>116</v>
      </c>
      <c r="AH830" s="153"/>
      <c r="AI830" s="153"/>
      <c r="AJ830" s="153"/>
      <c r="AK830" s="153"/>
      <c r="AL830" s="153"/>
      <c r="AM830" s="153"/>
      <c r="AN830" s="153"/>
      <c r="AO830" s="153"/>
      <c r="AP830" s="153"/>
      <c r="AQ830" s="153"/>
      <c r="AR830" s="153"/>
      <c r="AS830" s="153"/>
      <c r="AT830" s="153"/>
      <c r="AU830" s="153"/>
      <c r="AV830" s="153"/>
      <c r="AW830" s="153"/>
      <c r="AX830" s="153"/>
      <c r="AY830" s="153"/>
      <c r="AZ830" s="153"/>
      <c r="BA830" s="153"/>
      <c r="BB830" s="153"/>
      <c r="BC830" s="153"/>
      <c r="BD830" s="153"/>
      <c r="BE830" s="153"/>
      <c r="BF830" s="153"/>
      <c r="BG830" s="153"/>
      <c r="BH830" s="153"/>
    </row>
    <row r="831" spans="1:60" x14ac:dyDescent="0.2">
      <c r="A831" s="3"/>
      <c r="B831" s="4"/>
      <c r="C831" s="189"/>
      <c r="D831" s="6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AE831">
        <v>15</v>
      </c>
      <c r="AF831">
        <v>21</v>
      </c>
      <c r="AG831" t="s">
        <v>92</v>
      </c>
    </row>
    <row r="832" spans="1:60" x14ac:dyDescent="0.2">
      <c r="A832" s="156"/>
      <c r="B832" s="157" t="s">
        <v>29</v>
      </c>
      <c r="C832" s="190"/>
      <c r="D832" s="158"/>
      <c r="E832" s="159"/>
      <c r="F832" s="159"/>
      <c r="G832" s="184">
        <f>G8+G233+G266+G329+G385+G607+G677</f>
        <v>0</v>
      </c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AE832">
        <f>SUMIF(L7:L830,AE831,G7:G830)</f>
        <v>0</v>
      </c>
      <c r="AF832">
        <f>SUMIF(L7:L830,AF831,G7:G830)</f>
        <v>0</v>
      </c>
      <c r="AG832" t="s">
        <v>742</v>
      </c>
    </row>
    <row r="833" spans="3:33" x14ac:dyDescent="0.2">
      <c r="C833" s="191"/>
      <c r="D833" s="10"/>
      <c r="AG833" t="s">
        <v>749</v>
      </c>
    </row>
    <row r="834" spans="3:33" x14ac:dyDescent="0.2">
      <c r="D834" s="10"/>
    </row>
    <row r="835" spans="3:33" x14ac:dyDescent="0.2">
      <c r="D835" s="10"/>
    </row>
    <row r="836" spans="3:33" x14ac:dyDescent="0.2">
      <c r="D836" s="10"/>
    </row>
    <row r="837" spans="3:33" x14ac:dyDescent="0.2">
      <c r="D837" s="10"/>
    </row>
    <row r="838" spans="3:33" x14ac:dyDescent="0.2">
      <c r="D838" s="10"/>
    </row>
    <row r="839" spans="3:33" x14ac:dyDescent="0.2">
      <c r="D839" s="10"/>
    </row>
    <row r="840" spans="3:33" x14ac:dyDescent="0.2">
      <c r="D840" s="10"/>
    </row>
    <row r="841" spans="3:33" x14ac:dyDescent="0.2">
      <c r="D841" s="10"/>
    </row>
    <row r="842" spans="3:33" x14ac:dyDescent="0.2">
      <c r="D842" s="10"/>
    </row>
    <row r="843" spans="3:33" x14ac:dyDescent="0.2">
      <c r="D843" s="10"/>
    </row>
    <row r="844" spans="3:33" x14ac:dyDescent="0.2">
      <c r="D844" s="10"/>
    </row>
    <row r="845" spans="3:33" x14ac:dyDescent="0.2">
      <c r="D845" s="10"/>
    </row>
    <row r="846" spans="3:33" x14ac:dyDescent="0.2">
      <c r="D846" s="10"/>
    </row>
    <row r="847" spans="3:33" x14ac:dyDescent="0.2">
      <c r="D847" s="10"/>
    </row>
    <row r="848" spans="3:33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8OMAPq9Htd6gmP7u38LF9awY3ejA8GGO/z+GcVeyel975+oq3b9MipRmX2SZqDXg0/7wwUZePw2G1s70bp+Fg==" saltValue="Ttq2pss0Z6YbBgxZtVdNBw==" spinCount="100000" sheet="1"/>
  <mergeCells count="513"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  <mergeCell ref="C31:G31"/>
    <mergeCell ref="C32:G32"/>
    <mergeCell ref="C34:G34"/>
    <mergeCell ref="C35:G35"/>
    <mergeCell ref="C37:G37"/>
    <mergeCell ref="C38:G38"/>
    <mergeCell ref="C22:G22"/>
    <mergeCell ref="C23:G23"/>
    <mergeCell ref="C25:G25"/>
    <mergeCell ref="C26:G26"/>
    <mergeCell ref="C28:G28"/>
    <mergeCell ref="C29:G29"/>
    <mergeCell ref="C49:G49"/>
    <mergeCell ref="C51:G51"/>
    <mergeCell ref="C53:G53"/>
    <mergeCell ref="C54:G54"/>
    <mergeCell ref="C56:G56"/>
    <mergeCell ref="C58:G58"/>
    <mergeCell ref="C40:G40"/>
    <mergeCell ref="C42:G42"/>
    <mergeCell ref="C44:G44"/>
    <mergeCell ref="C45:G45"/>
    <mergeCell ref="C46:G46"/>
    <mergeCell ref="C48:G48"/>
    <mergeCell ref="C69:G69"/>
    <mergeCell ref="C70:G70"/>
    <mergeCell ref="C72:G72"/>
    <mergeCell ref="C73:G73"/>
    <mergeCell ref="C75:G75"/>
    <mergeCell ref="C76:G76"/>
    <mergeCell ref="C60:G60"/>
    <mergeCell ref="C61:G61"/>
    <mergeCell ref="C63:G63"/>
    <mergeCell ref="C64:G64"/>
    <mergeCell ref="C66:G66"/>
    <mergeCell ref="C67:G67"/>
    <mergeCell ref="C88:G88"/>
    <mergeCell ref="C90:G90"/>
    <mergeCell ref="C91:G91"/>
    <mergeCell ref="C93:G93"/>
    <mergeCell ref="C94:G94"/>
    <mergeCell ref="C96:G96"/>
    <mergeCell ref="C78:G78"/>
    <mergeCell ref="C79:G79"/>
    <mergeCell ref="C81:G81"/>
    <mergeCell ref="C82:G82"/>
    <mergeCell ref="C84:G84"/>
    <mergeCell ref="C86:G86"/>
    <mergeCell ref="C106:G106"/>
    <mergeCell ref="C108:G108"/>
    <mergeCell ref="C109:G109"/>
    <mergeCell ref="C111:G111"/>
    <mergeCell ref="C112:G112"/>
    <mergeCell ref="C114:G114"/>
    <mergeCell ref="C97:G97"/>
    <mergeCell ref="C99:G99"/>
    <mergeCell ref="C100:G100"/>
    <mergeCell ref="C102:G102"/>
    <mergeCell ref="C103:G103"/>
    <mergeCell ref="C105:G105"/>
    <mergeCell ref="C124:G124"/>
    <mergeCell ref="C126:G126"/>
    <mergeCell ref="C127:G127"/>
    <mergeCell ref="C129:G129"/>
    <mergeCell ref="C130:G130"/>
    <mergeCell ref="C132:G132"/>
    <mergeCell ref="C115:G115"/>
    <mergeCell ref="C117:G117"/>
    <mergeCell ref="C118:G118"/>
    <mergeCell ref="C120:G120"/>
    <mergeCell ref="C121:G121"/>
    <mergeCell ref="C123:G123"/>
    <mergeCell ref="C142:G142"/>
    <mergeCell ref="C144:G144"/>
    <mergeCell ref="C146:G146"/>
    <mergeCell ref="C148:G148"/>
    <mergeCell ref="C150:G150"/>
    <mergeCell ref="C151:G151"/>
    <mergeCell ref="C133:G133"/>
    <mergeCell ref="C135:G135"/>
    <mergeCell ref="C136:G136"/>
    <mergeCell ref="C138:G138"/>
    <mergeCell ref="C139:G139"/>
    <mergeCell ref="C140:G140"/>
    <mergeCell ref="C165:G165"/>
    <mergeCell ref="C167:G167"/>
    <mergeCell ref="C169:G169"/>
    <mergeCell ref="C170:G170"/>
    <mergeCell ref="C172:G172"/>
    <mergeCell ref="C173:G173"/>
    <mergeCell ref="C153:G153"/>
    <mergeCell ref="C155:G155"/>
    <mergeCell ref="C157:G157"/>
    <mergeCell ref="C159:G159"/>
    <mergeCell ref="C161:G161"/>
    <mergeCell ref="C163:G163"/>
    <mergeCell ref="C183:G183"/>
    <mergeCell ref="C185:G185"/>
    <mergeCell ref="C186:G186"/>
    <mergeCell ref="C187:G187"/>
    <mergeCell ref="C189:G189"/>
    <mergeCell ref="C190:G190"/>
    <mergeCell ref="C175:G175"/>
    <mergeCell ref="C176:G176"/>
    <mergeCell ref="C178:G178"/>
    <mergeCell ref="C179:G179"/>
    <mergeCell ref="C181:G181"/>
    <mergeCell ref="C182:G182"/>
    <mergeCell ref="C199:G199"/>
    <mergeCell ref="C201:G201"/>
    <mergeCell ref="C202:G202"/>
    <mergeCell ref="C203:G203"/>
    <mergeCell ref="C205:G205"/>
    <mergeCell ref="C206:G206"/>
    <mergeCell ref="C191:G191"/>
    <mergeCell ref="C193:G193"/>
    <mergeCell ref="C194:G194"/>
    <mergeCell ref="C195:G195"/>
    <mergeCell ref="C197:G197"/>
    <mergeCell ref="C198:G198"/>
    <mergeCell ref="C217:G217"/>
    <mergeCell ref="C219:G219"/>
    <mergeCell ref="C221:G221"/>
    <mergeCell ref="C223:G223"/>
    <mergeCell ref="C225:G225"/>
    <mergeCell ref="C227:G227"/>
    <mergeCell ref="C208:G208"/>
    <mergeCell ref="C209:G209"/>
    <mergeCell ref="C211:G211"/>
    <mergeCell ref="C213:G213"/>
    <mergeCell ref="C215:G215"/>
    <mergeCell ref="C216:G216"/>
    <mergeCell ref="C239:G239"/>
    <mergeCell ref="C241:G241"/>
    <mergeCell ref="C243:G243"/>
    <mergeCell ref="C245:G245"/>
    <mergeCell ref="C247:G247"/>
    <mergeCell ref="C249:G249"/>
    <mergeCell ref="C229:G229"/>
    <mergeCell ref="C231:G231"/>
    <mergeCell ref="C232:G232"/>
    <mergeCell ref="C235:G235"/>
    <mergeCell ref="C236:G236"/>
    <mergeCell ref="C238:G238"/>
    <mergeCell ref="C260:G260"/>
    <mergeCell ref="C262:G262"/>
    <mergeCell ref="C264:G264"/>
    <mergeCell ref="C265:G265"/>
    <mergeCell ref="C268:G268"/>
    <mergeCell ref="C270:G270"/>
    <mergeCell ref="C251:G251"/>
    <mergeCell ref="C253:G253"/>
    <mergeCell ref="C255:G255"/>
    <mergeCell ref="C256:G256"/>
    <mergeCell ref="C257:G257"/>
    <mergeCell ref="C259:G259"/>
    <mergeCell ref="C282:G282"/>
    <mergeCell ref="C284:G284"/>
    <mergeCell ref="C285:G285"/>
    <mergeCell ref="C286:G286"/>
    <mergeCell ref="C287:G287"/>
    <mergeCell ref="C288:G288"/>
    <mergeCell ref="C272:G272"/>
    <mergeCell ref="C274:G274"/>
    <mergeCell ref="C276:G276"/>
    <mergeCell ref="C278:G278"/>
    <mergeCell ref="C279:G279"/>
    <mergeCell ref="C281:G281"/>
    <mergeCell ref="C300:G300"/>
    <mergeCell ref="C301:G301"/>
    <mergeCell ref="C303:G303"/>
    <mergeCell ref="C305:G305"/>
    <mergeCell ref="C307:G307"/>
    <mergeCell ref="C309:G309"/>
    <mergeCell ref="C290:G290"/>
    <mergeCell ref="C291:G291"/>
    <mergeCell ref="C293:G293"/>
    <mergeCell ref="C294:G294"/>
    <mergeCell ref="C296:G296"/>
    <mergeCell ref="C298:G298"/>
    <mergeCell ref="C321:G321"/>
    <mergeCell ref="C323:G323"/>
    <mergeCell ref="C325:G325"/>
    <mergeCell ref="C327:G327"/>
    <mergeCell ref="C328:G328"/>
    <mergeCell ref="C331:G331"/>
    <mergeCell ref="C310:G310"/>
    <mergeCell ref="C312:G312"/>
    <mergeCell ref="C313:G313"/>
    <mergeCell ref="C315:G315"/>
    <mergeCell ref="C317:G317"/>
    <mergeCell ref="C319:G319"/>
    <mergeCell ref="C343:G343"/>
    <mergeCell ref="C344:G344"/>
    <mergeCell ref="C346:G346"/>
    <mergeCell ref="C347:G347"/>
    <mergeCell ref="C349:G349"/>
    <mergeCell ref="C351:G351"/>
    <mergeCell ref="C333:G333"/>
    <mergeCell ref="C335:G335"/>
    <mergeCell ref="C337:G337"/>
    <mergeCell ref="C338:G338"/>
    <mergeCell ref="C340:G340"/>
    <mergeCell ref="C341:G341"/>
    <mergeCell ref="C363:G363"/>
    <mergeCell ref="C365:G365"/>
    <mergeCell ref="C367:G367"/>
    <mergeCell ref="C369:G369"/>
    <mergeCell ref="C371:G371"/>
    <mergeCell ref="C373:G373"/>
    <mergeCell ref="C353:G353"/>
    <mergeCell ref="C354:G354"/>
    <mergeCell ref="C356:G356"/>
    <mergeCell ref="C358:G358"/>
    <mergeCell ref="C360:G360"/>
    <mergeCell ref="C361:G361"/>
    <mergeCell ref="C387:G387"/>
    <mergeCell ref="C389:G389"/>
    <mergeCell ref="C391:G391"/>
    <mergeCell ref="C393:G393"/>
    <mergeCell ref="C395:G395"/>
    <mergeCell ref="C397:G397"/>
    <mergeCell ref="C375:G375"/>
    <mergeCell ref="C377:G377"/>
    <mergeCell ref="C379:G379"/>
    <mergeCell ref="C381:G381"/>
    <mergeCell ref="C383:G383"/>
    <mergeCell ref="C384:G384"/>
    <mergeCell ref="C410:G410"/>
    <mergeCell ref="C411:G411"/>
    <mergeCell ref="C413:G413"/>
    <mergeCell ref="C415:G415"/>
    <mergeCell ref="C417:G417"/>
    <mergeCell ref="C419:G419"/>
    <mergeCell ref="C399:G399"/>
    <mergeCell ref="C401:G401"/>
    <mergeCell ref="C403:G403"/>
    <mergeCell ref="C405:G405"/>
    <mergeCell ref="C406:G406"/>
    <mergeCell ref="C408:G408"/>
    <mergeCell ref="C432:G432"/>
    <mergeCell ref="C433:G433"/>
    <mergeCell ref="C435:G435"/>
    <mergeCell ref="C436:G436"/>
    <mergeCell ref="C438:G438"/>
    <mergeCell ref="C439:G439"/>
    <mergeCell ref="C421:G421"/>
    <mergeCell ref="C423:G423"/>
    <mergeCell ref="C425:G425"/>
    <mergeCell ref="C427:G427"/>
    <mergeCell ref="C429:G429"/>
    <mergeCell ref="C430:G430"/>
    <mergeCell ref="C450:G450"/>
    <mergeCell ref="C452:G452"/>
    <mergeCell ref="C454:G454"/>
    <mergeCell ref="C456:G456"/>
    <mergeCell ref="C458:G458"/>
    <mergeCell ref="C460:G460"/>
    <mergeCell ref="C441:G441"/>
    <mergeCell ref="C442:G442"/>
    <mergeCell ref="C444:G444"/>
    <mergeCell ref="C445:G445"/>
    <mergeCell ref="C447:G447"/>
    <mergeCell ref="C448:G448"/>
    <mergeCell ref="C474:G474"/>
    <mergeCell ref="C476:G476"/>
    <mergeCell ref="C478:G478"/>
    <mergeCell ref="C480:G480"/>
    <mergeCell ref="C481:G481"/>
    <mergeCell ref="C482:G482"/>
    <mergeCell ref="C462:G462"/>
    <mergeCell ref="C464:G464"/>
    <mergeCell ref="C466:G466"/>
    <mergeCell ref="C468:G468"/>
    <mergeCell ref="C470:G470"/>
    <mergeCell ref="C472:G472"/>
    <mergeCell ref="C492:G492"/>
    <mergeCell ref="C493:G493"/>
    <mergeCell ref="C495:G495"/>
    <mergeCell ref="C496:G496"/>
    <mergeCell ref="C497:G497"/>
    <mergeCell ref="C498:G498"/>
    <mergeCell ref="C483:G483"/>
    <mergeCell ref="C484:G484"/>
    <mergeCell ref="C486:G486"/>
    <mergeCell ref="C488:G488"/>
    <mergeCell ref="C489:G489"/>
    <mergeCell ref="C490:G490"/>
    <mergeCell ref="C508:G508"/>
    <mergeCell ref="C509:G509"/>
    <mergeCell ref="C511:G511"/>
    <mergeCell ref="C512:G512"/>
    <mergeCell ref="C514:G514"/>
    <mergeCell ref="C515:G515"/>
    <mergeCell ref="C500:G500"/>
    <mergeCell ref="C501:G501"/>
    <mergeCell ref="C503:G503"/>
    <mergeCell ref="C504:G504"/>
    <mergeCell ref="C505:G505"/>
    <mergeCell ref="C506:G506"/>
    <mergeCell ref="C525:G525"/>
    <mergeCell ref="C527:G527"/>
    <mergeCell ref="C529:G529"/>
    <mergeCell ref="C530:G530"/>
    <mergeCell ref="C532:G532"/>
    <mergeCell ref="C533:G533"/>
    <mergeCell ref="C516:G516"/>
    <mergeCell ref="C517:G517"/>
    <mergeCell ref="C519:G519"/>
    <mergeCell ref="C520:G520"/>
    <mergeCell ref="C521:G521"/>
    <mergeCell ref="C523:G523"/>
    <mergeCell ref="C546:G546"/>
    <mergeCell ref="C547:G547"/>
    <mergeCell ref="C549:G549"/>
    <mergeCell ref="C551:G551"/>
    <mergeCell ref="C553:G553"/>
    <mergeCell ref="C555:G555"/>
    <mergeCell ref="C535:G535"/>
    <mergeCell ref="C536:G536"/>
    <mergeCell ref="C538:G538"/>
    <mergeCell ref="C540:G540"/>
    <mergeCell ref="C542:G542"/>
    <mergeCell ref="C544:G544"/>
    <mergeCell ref="C566:G566"/>
    <mergeCell ref="C568:G568"/>
    <mergeCell ref="C570:G570"/>
    <mergeCell ref="C571:G571"/>
    <mergeCell ref="C572:G572"/>
    <mergeCell ref="C574:G574"/>
    <mergeCell ref="C556:G556"/>
    <mergeCell ref="C558:G558"/>
    <mergeCell ref="C559:G559"/>
    <mergeCell ref="C561:G561"/>
    <mergeCell ref="C562:G562"/>
    <mergeCell ref="C564:G564"/>
    <mergeCell ref="C583:G583"/>
    <mergeCell ref="C584:G584"/>
    <mergeCell ref="C586:G586"/>
    <mergeCell ref="C587:G587"/>
    <mergeCell ref="C588:G588"/>
    <mergeCell ref="C589:G589"/>
    <mergeCell ref="C575:G575"/>
    <mergeCell ref="C576:G576"/>
    <mergeCell ref="C578:G578"/>
    <mergeCell ref="C580:G580"/>
    <mergeCell ref="C581:G581"/>
    <mergeCell ref="C582:G582"/>
    <mergeCell ref="C599:G599"/>
    <mergeCell ref="C601:G601"/>
    <mergeCell ref="C603:G603"/>
    <mergeCell ref="C605:G605"/>
    <mergeCell ref="C606:G606"/>
    <mergeCell ref="C609:G609"/>
    <mergeCell ref="C590:G590"/>
    <mergeCell ref="C592:G592"/>
    <mergeCell ref="C593:G593"/>
    <mergeCell ref="C595:G595"/>
    <mergeCell ref="C596:G596"/>
    <mergeCell ref="C598:G598"/>
    <mergeCell ref="C619:G619"/>
    <mergeCell ref="C621:G621"/>
    <mergeCell ref="C622:G622"/>
    <mergeCell ref="C623:G623"/>
    <mergeCell ref="C625:G625"/>
    <mergeCell ref="C626:G626"/>
    <mergeCell ref="C611:G611"/>
    <mergeCell ref="C613:G613"/>
    <mergeCell ref="C614:G614"/>
    <mergeCell ref="C615:G615"/>
    <mergeCell ref="C617:G617"/>
    <mergeCell ref="C618:G618"/>
    <mergeCell ref="C636:G636"/>
    <mergeCell ref="C638:G638"/>
    <mergeCell ref="C640:G640"/>
    <mergeCell ref="C642:G642"/>
    <mergeCell ref="C644:G644"/>
    <mergeCell ref="C646:G646"/>
    <mergeCell ref="C627:G627"/>
    <mergeCell ref="C629:G629"/>
    <mergeCell ref="C630:G630"/>
    <mergeCell ref="C631:G631"/>
    <mergeCell ref="C633:G633"/>
    <mergeCell ref="C634:G634"/>
    <mergeCell ref="C656:G656"/>
    <mergeCell ref="C658:G658"/>
    <mergeCell ref="C659:G659"/>
    <mergeCell ref="C661:G661"/>
    <mergeCell ref="C663:G663"/>
    <mergeCell ref="C665:G665"/>
    <mergeCell ref="C647:G647"/>
    <mergeCell ref="C649:G649"/>
    <mergeCell ref="C650:G650"/>
    <mergeCell ref="C652:G652"/>
    <mergeCell ref="C653:G653"/>
    <mergeCell ref="C655:G655"/>
    <mergeCell ref="C679:G679"/>
    <mergeCell ref="C681:G681"/>
    <mergeCell ref="C683:G683"/>
    <mergeCell ref="C685:G685"/>
    <mergeCell ref="C686:G686"/>
    <mergeCell ref="C688:G688"/>
    <mergeCell ref="C667:G667"/>
    <mergeCell ref="C669:G669"/>
    <mergeCell ref="C671:G671"/>
    <mergeCell ref="C673:G673"/>
    <mergeCell ref="C675:G675"/>
    <mergeCell ref="C676:G676"/>
    <mergeCell ref="C701:G701"/>
    <mergeCell ref="C702:G702"/>
    <mergeCell ref="C704:G704"/>
    <mergeCell ref="C705:G705"/>
    <mergeCell ref="C707:G707"/>
    <mergeCell ref="C708:G708"/>
    <mergeCell ref="C690:G690"/>
    <mergeCell ref="C692:G692"/>
    <mergeCell ref="C694:G694"/>
    <mergeCell ref="C696:G696"/>
    <mergeCell ref="C698:G698"/>
    <mergeCell ref="C699:G699"/>
    <mergeCell ref="C720:G720"/>
    <mergeCell ref="C722:G722"/>
    <mergeCell ref="C724:G724"/>
    <mergeCell ref="C726:G726"/>
    <mergeCell ref="C728:G728"/>
    <mergeCell ref="C730:G730"/>
    <mergeCell ref="C710:G710"/>
    <mergeCell ref="C711:G711"/>
    <mergeCell ref="C713:G713"/>
    <mergeCell ref="C714:G714"/>
    <mergeCell ref="C716:G716"/>
    <mergeCell ref="C718:G718"/>
    <mergeCell ref="C740:G740"/>
    <mergeCell ref="C741:G741"/>
    <mergeCell ref="C742:G742"/>
    <mergeCell ref="C743:G743"/>
    <mergeCell ref="C744:G744"/>
    <mergeCell ref="C745:G745"/>
    <mergeCell ref="C732:G732"/>
    <mergeCell ref="C734:G734"/>
    <mergeCell ref="C736:G736"/>
    <mergeCell ref="C737:G737"/>
    <mergeCell ref="C738:G738"/>
    <mergeCell ref="C739:G739"/>
    <mergeCell ref="C754:G754"/>
    <mergeCell ref="C755:G755"/>
    <mergeCell ref="C756:G756"/>
    <mergeCell ref="C757:G757"/>
    <mergeCell ref="C758:G758"/>
    <mergeCell ref="C759:G759"/>
    <mergeCell ref="C746:G746"/>
    <mergeCell ref="C747:G747"/>
    <mergeCell ref="C748:G748"/>
    <mergeCell ref="C750:G750"/>
    <mergeCell ref="C751:G751"/>
    <mergeCell ref="C752:G752"/>
    <mergeCell ref="C768:G768"/>
    <mergeCell ref="C769:G769"/>
    <mergeCell ref="C770:G770"/>
    <mergeCell ref="C771:G771"/>
    <mergeCell ref="C772:G772"/>
    <mergeCell ref="C774:G774"/>
    <mergeCell ref="C760:G760"/>
    <mergeCell ref="C761:G761"/>
    <mergeCell ref="C763:G763"/>
    <mergeCell ref="C764:G764"/>
    <mergeCell ref="C765:G765"/>
    <mergeCell ref="C767:G767"/>
    <mergeCell ref="C786:G786"/>
    <mergeCell ref="C788:G788"/>
    <mergeCell ref="C790:G790"/>
    <mergeCell ref="C792:G792"/>
    <mergeCell ref="C794:G794"/>
    <mergeCell ref="C796:G796"/>
    <mergeCell ref="C775:G775"/>
    <mergeCell ref="C776:G776"/>
    <mergeCell ref="C778:G778"/>
    <mergeCell ref="C780:G780"/>
    <mergeCell ref="C782:G782"/>
    <mergeCell ref="C784:G784"/>
    <mergeCell ref="C808:G808"/>
    <mergeCell ref="C810:G810"/>
    <mergeCell ref="C812:G812"/>
    <mergeCell ref="C813:G813"/>
    <mergeCell ref="C815:G815"/>
    <mergeCell ref="C816:G816"/>
    <mergeCell ref="C798:G798"/>
    <mergeCell ref="C800:G800"/>
    <mergeCell ref="C802:G802"/>
    <mergeCell ref="C803:G803"/>
    <mergeCell ref="C805:G805"/>
    <mergeCell ref="C806:G806"/>
    <mergeCell ref="C827:G827"/>
    <mergeCell ref="C829:G829"/>
    <mergeCell ref="C830:G830"/>
    <mergeCell ref="C817:G817"/>
    <mergeCell ref="C819:G819"/>
    <mergeCell ref="C820:G820"/>
    <mergeCell ref="C822:G822"/>
    <mergeCell ref="C823:G823"/>
    <mergeCell ref="C825:G825"/>
  </mergeCells>
  <pageMargins left="0.59055118110236204" right="0.196850393700787" top="0.78740157499999996" bottom="0.78740157499999996" header="0.3" footer="0.3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110 110.40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110 110.40 Pol'!Názvy_tisku</vt:lpstr>
      <vt:lpstr>oadresa</vt:lpstr>
      <vt:lpstr>Stavba!Objednatel</vt:lpstr>
      <vt:lpstr>Stavba!Objekt</vt:lpstr>
      <vt:lpstr>'SO 110 110.40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rjuracak</dc:creator>
  <cp:lastModifiedBy>Tomáš Bubeník</cp:lastModifiedBy>
  <cp:lastPrinted>2021-01-15T07:36:34Z</cp:lastPrinted>
  <dcterms:created xsi:type="dcterms:W3CDTF">2009-04-08T07:15:50Z</dcterms:created>
  <dcterms:modified xsi:type="dcterms:W3CDTF">2021-01-15T07:37:11Z</dcterms:modified>
</cp:coreProperties>
</file>