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9"/>
  <workbookPr codeName="ThisWorkbook" defaultThemeVersion="124226"/>
  <mc:AlternateContent xmlns:mc="http://schemas.openxmlformats.org/markup-compatibility/2006">
    <mc:Choice Requires="x15">
      <x15ac:absPath xmlns:x15ac="http://schemas.microsoft.com/office/spreadsheetml/2010/11/ac" url="Y:\- = PROBÍHAJÍCÍ IA - TB = -\18014 EKF NOVÁ (TB)\ZD - REALIZACE\ADMINISTRACE ZADÁVACÍHO ŘÍZENÍ\DPS_VŠB_NOVÁ EKF\19-015-5_F_Vykaz_vymer\19-015-5_F_120\120.50_VZT\"/>
    </mc:Choice>
  </mc:AlternateContent>
  <xr:revisionPtr revIDLastSave="0" documentId="13_ncr:1_{F21233D7-29F8-453B-BB0C-6F9C5DF50E75}" xr6:coauthVersionLast="36" xr6:coauthVersionMax="45" xr10:uidLastSave="{00000000-0000-0000-0000-000000000000}"/>
  <bookViews>
    <workbookView xWindow="0" yWindow="0" windowWidth="28800" windowHeight="12075" firstSheet="2" activeTab="2" xr2:uid="{00000000-000D-0000-FFFF-FFFF00000000}"/>
  </bookViews>
  <sheets>
    <sheet name="Pokyny pro vyplnění" sheetId="11" state="hidden" r:id="rId1"/>
    <sheet name="VzorPolozky" sheetId="10" state="hidden" r:id="rId2"/>
    <sheet name="rozpocet kryci list" sheetId="31" r:id="rId3"/>
    <sheet name="19-015-5_120.50" sheetId="19" r:id="rId4"/>
  </sheets>
  <externalReferences>
    <externalReference r:id="rId5"/>
    <externalReference r:id="rId6"/>
    <externalReference r:id="rId7"/>
    <externalReference r:id="rId8"/>
  </externalReferences>
  <definedNames>
    <definedName name="__BPK1">[1]Položky!#REF!</definedName>
    <definedName name="__BPK2">[1]Položky!#REF!</definedName>
    <definedName name="__BPK3">[1]Položky!#REF!</definedName>
    <definedName name="__dph1">[2]Rekapitulace!#REF!</definedName>
    <definedName name="__dph2">[2]Rekapitulace!#REF!</definedName>
    <definedName name="__dph3">[2]Rekapitulace!#REF!</definedName>
    <definedName name="__pol1">[2]Specifikace!#REF!</definedName>
    <definedName name="__pol2">[2]Specifikace!#REF!</definedName>
    <definedName name="__pol3">[2]Specifikace!#REF!</definedName>
    <definedName name="_1">#REF!</definedName>
    <definedName name="_BPK1">[3]Položky!#REF!</definedName>
    <definedName name="_BPK2">[3]Položky!#REF!</definedName>
    <definedName name="_BPK3">[3]Položky!#REF!</definedName>
    <definedName name="_dph1">[2]Rekapitulace!#REF!</definedName>
    <definedName name="_dph2">[2]Rekapitulace!#REF!</definedName>
    <definedName name="_dph3">[2]Rekapitulace!#REF!</definedName>
    <definedName name="_xlnm._FilterDatabase" localSheetId="3" hidden="1">'19-015-5_120.50'!$A$6:$G$280</definedName>
    <definedName name="_pol1">[2]Specifikace!#REF!</definedName>
    <definedName name="_pol2">[2]Specifikace!#REF!</definedName>
    <definedName name="_pol3">[2]Specifikace!#REF!</definedName>
    <definedName name="CenaCelkem">#REF!</definedName>
    <definedName name="CenaCelkemBezDPH">#REF!</definedName>
    <definedName name="cisloobjektu">#REF!</definedName>
    <definedName name="CisloRozpoctu">'[4]Krycí list'!$C$2</definedName>
    <definedName name="cislostavby">'[4]Krycí list'!$A$7</definedName>
    <definedName name="CisloStavebnihoRozpoctu">#REF!</definedName>
    <definedName name="dadresa">#REF!</definedName>
    <definedName name="Datum">#REF!</definedName>
    <definedName name="Dil">[3]Rekapitulace!$A$6</definedName>
    <definedName name="dmisto">#REF!</definedName>
    <definedName name="Dodavka">[3]Rekapitulace!$G$16</definedName>
    <definedName name="Dodavka0">[3]Položky!#REF!</definedName>
    <definedName name="DPHSni">#REF!</definedName>
    <definedName name="DPHZakl">#REF!</definedName>
    <definedName name="footer">[2]Rekapitulace!#REF!</definedName>
    <definedName name="footer2">[2]Specifikace!#REF!</definedName>
    <definedName name="head1">[2]Rekapitulace!#REF!</definedName>
    <definedName name="Header">[2]Rekapitulace!#REF!</definedName>
    <definedName name="Header2">[2]Specifikace!#REF!</definedName>
    <definedName name="header3">[2]Specifikace!#REF!</definedName>
    <definedName name="Hlava1">[2]Rekapitulace!#REF!</definedName>
    <definedName name="Hlava2">[2]Rekapitulace!#REF!</definedName>
    <definedName name="hlava21">[2]Rekapitulace!#REF!</definedName>
    <definedName name="hlava22">[2]Rekapitulace!#REF!</definedName>
    <definedName name="Hlava3">[2]Rekapitulace!#REF!</definedName>
    <definedName name="Hlava4">[2]Rekapitulace!#REF!</definedName>
    <definedName name="HSV">[3]Rekapitulace!$E$16</definedName>
    <definedName name="HSV0">[3]Položky!#REF!</definedName>
    <definedName name="HZS">[3]Rekapitulace!$I$16</definedName>
    <definedName name="HZS0">[3]Položky!#REF!</definedName>
    <definedName name="JKSO">#REF!</definedName>
    <definedName name="kkk">#REF!</definedName>
    <definedName name="lll">#REF!</definedName>
    <definedName name="Mena">#REF!</definedName>
    <definedName name="MistoStavby">#REF!</definedName>
    <definedName name="MJ">#REF!</definedName>
    <definedName name="Mont">[3]Rekapitulace!$H$16</definedName>
    <definedName name="Montaz0">[3]Položky!#REF!</definedName>
    <definedName name="NazevDilu">[3]Rekapitulace!$B$6</definedName>
    <definedName name="nazevobjektu">#REF!</definedName>
    <definedName name="NazevRozpoctu">'[4]Krycí list'!$D$2</definedName>
    <definedName name="nazevstavby">'[4]Krycí list'!$C$7</definedName>
    <definedName name="NazevStavebnihoRozpoctu">#REF!</definedName>
    <definedName name="_xlnm.Print_Titles" localSheetId="3">'19-015-5_120.50'!$6:$6</definedName>
    <definedName name="oadresa">#REF!</definedName>
    <definedName name="Objednatel">#REF!</definedName>
    <definedName name="_xlnm.Print_Area" localSheetId="3">'19-015-5_120.50'!$A$1:$G$305</definedName>
    <definedName name="odic">#REF!</definedName>
    <definedName name="oico">#REF!</definedName>
    <definedName name="omisto">#REF!</definedName>
    <definedName name="padresa">#REF!</definedName>
    <definedName name="pdic">#REF!</definedName>
    <definedName name="pico">#REF!</definedName>
    <definedName name="pmisto">#REF!</definedName>
    <definedName name="PocetMJ">#REF!</definedName>
    <definedName name="polbezcen1">[2]Specifikace!#REF!</definedName>
    <definedName name="polbezcen2">[2]Specifikace!#REF!</definedName>
    <definedName name="polbezcen3">[2]Specifikace!#REF!</definedName>
    <definedName name="polcen2">[2]Specifikace!#REF!</definedName>
    <definedName name="polcen3">[2]Specifikace!#REF!</definedName>
    <definedName name="polminuty1">[2]Specifikace!#REF!</definedName>
    <definedName name="polminuty2">[2]Specifikace!#REF!</definedName>
    <definedName name="polminuty3">[2]Specifikace!#REF!</definedName>
    <definedName name="popisrozp">[2]Rekapitulace!#REF!</definedName>
    <definedName name="PoptavkaID">#REF!</definedName>
    <definedName name="Poznamka">#REF!</definedName>
    <definedName name="pp">#REF!</definedName>
    <definedName name="ppp">#REF!</definedName>
    <definedName name="pppp">#REF!</definedName>
    <definedName name="pPSC">#REF!</definedName>
    <definedName name="Projektant">#REF!</definedName>
    <definedName name="PSV">[3]Rekapitulace!$F$16</definedName>
    <definedName name="PSV0">[3]Položky!#REF!</definedName>
    <definedName name="SazbaDPH1">'[4]Krycí list'!$C$30</definedName>
    <definedName name="SazbaDPH2">'[4]Krycí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Typ">[3]Položky!#REF!</definedName>
    <definedName name="VRN">[3]Rekapitulace!$H$29</definedName>
    <definedName name="VRNKc">[3]Rekapitulace!#REF!</definedName>
    <definedName name="VRNnazev">[3]Rekapitulace!#REF!</definedName>
    <definedName name="VRNproc">[3]Rekapitulace!#REF!</definedName>
    <definedName name="VRNzakl">[3]Rekapitulace!#REF!</definedName>
    <definedName name="Vypracoval">#REF!</definedName>
    <definedName name="Zakazka">#REF!</definedName>
    <definedName name="ZakHead">[2]Rekapitulace!#REF!</definedName>
    <definedName name="Zaklad22">#REF!</definedName>
    <definedName name="Zaklad5">#REF!</definedName>
    <definedName name="ZakladDPHSni">#REF!</definedName>
    <definedName name="ZakladDPHZakl">#REF!</definedName>
    <definedName name="Zaokrouhleni">#REF!</definedName>
    <definedName name="Zhotovitel">#REF!</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80" i="19" l="1"/>
  <c r="H278" i="19"/>
  <c r="H229" i="19"/>
  <c r="H230" i="19"/>
  <c r="H231" i="19"/>
  <c r="H232" i="19"/>
  <c r="H233" i="19"/>
  <c r="H234" i="19"/>
  <c r="H235" i="19"/>
  <c r="H236" i="19"/>
  <c r="H237" i="19"/>
  <c r="H238" i="19"/>
  <c r="H239" i="19"/>
  <c r="H240" i="19"/>
  <c r="H228" i="19"/>
  <c r="H227" i="19"/>
  <c r="H226" i="19"/>
  <c r="H225" i="19"/>
  <c r="H214" i="19"/>
  <c r="H215" i="19"/>
  <c r="H216" i="19"/>
  <c r="H217" i="19"/>
  <c r="H218" i="19"/>
  <c r="H219" i="19"/>
  <c r="H220" i="19"/>
  <c r="H221" i="19"/>
  <c r="H222" i="19"/>
  <c r="H213" i="19"/>
  <c r="H212" i="19"/>
  <c r="H211" i="19"/>
  <c r="H210" i="19"/>
  <c r="H209" i="19"/>
  <c r="H208" i="19"/>
  <c r="H207" i="19"/>
  <c r="H203" i="19"/>
  <c r="H204" i="19"/>
  <c r="H202" i="19"/>
  <c r="H201" i="19"/>
  <c r="H200" i="19"/>
  <c r="H199" i="19"/>
  <c r="H198" i="19"/>
  <c r="H183" i="19"/>
  <c r="H184" i="19"/>
  <c r="H185" i="19"/>
  <c r="H186" i="19"/>
  <c r="H187" i="19"/>
  <c r="H188" i="19"/>
  <c r="H189" i="19"/>
  <c r="H190" i="19"/>
  <c r="H191" i="19"/>
  <c r="H192" i="19"/>
  <c r="H193" i="19"/>
  <c r="H194" i="19"/>
  <c r="H195" i="19"/>
  <c r="H182" i="19"/>
  <c r="H181" i="19"/>
  <c r="H180" i="19"/>
  <c r="H159" i="19"/>
  <c r="H160" i="19"/>
  <c r="H161" i="19"/>
  <c r="H162" i="19"/>
  <c r="H163" i="19"/>
  <c r="H164" i="19"/>
  <c r="H165" i="19"/>
  <c r="H166" i="19"/>
  <c r="H167" i="19"/>
  <c r="H168" i="19"/>
  <c r="H169" i="19"/>
  <c r="H170" i="19"/>
  <c r="H171" i="19"/>
  <c r="H172" i="19"/>
  <c r="H173" i="19"/>
  <c r="H174" i="19"/>
  <c r="H175" i="19"/>
  <c r="H176" i="19"/>
  <c r="H177" i="19"/>
  <c r="H158" i="19"/>
  <c r="H157" i="19"/>
  <c r="H156" i="19"/>
  <c r="H134" i="19"/>
  <c r="H136" i="19"/>
  <c r="H137" i="19"/>
  <c r="H138" i="19"/>
  <c r="H139" i="19"/>
  <c r="H140" i="19"/>
  <c r="H141" i="19"/>
  <c r="H142" i="19"/>
  <c r="H143" i="19"/>
  <c r="H144" i="19"/>
  <c r="H145" i="19"/>
  <c r="H146" i="19"/>
  <c r="H147" i="19"/>
  <c r="H148" i="19"/>
  <c r="H149" i="19"/>
  <c r="H150" i="19"/>
  <c r="H151" i="19"/>
  <c r="H152" i="19"/>
  <c r="H153" i="19"/>
  <c r="H154" i="19"/>
  <c r="H135" i="19"/>
  <c r="H98" i="19"/>
  <c r="H99" i="19"/>
  <c r="H100" i="19"/>
  <c r="H101" i="19"/>
  <c r="H102" i="19"/>
  <c r="H103" i="19"/>
  <c r="H104" i="19"/>
  <c r="H105" i="19"/>
  <c r="H106" i="19"/>
  <c r="H107" i="19"/>
  <c r="H108" i="19"/>
  <c r="H109" i="19"/>
  <c r="H10" i="19"/>
  <c r="H11" i="19"/>
  <c r="H12" i="19"/>
  <c r="H13" i="19"/>
  <c r="H14" i="19"/>
  <c r="H15" i="19"/>
  <c r="H16" i="19"/>
  <c r="H17" i="19"/>
  <c r="H18" i="19"/>
  <c r="H19" i="19"/>
  <c r="H20" i="19"/>
  <c r="H21" i="19"/>
  <c r="H22" i="19"/>
  <c r="H23" i="19"/>
  <c r="H24" i="19"/>
  <c r="H25" i="19"/>
  <c r="H26" i="19"/>
  <c r="H27" i="19"/>
  <c r="H28" i="19"/>
  <c r="H29" i="19"/>
  <c r="H30" i="19"/>
  <c r="H9" i="19"/>
  <c r="H8" i="19"/>
  <c r="H32" i="19"/>
  <c r="B43" i="31"/>
  <c r="O8" i="19" l="1"/>
  <c r="P8" i="19" s="1"/>
  <c r="Q8" i="19" s="1"/>
  <c r="N9" i="19"/>
  <c r="N10" i="19" s="1"/>
  <c r="N11" i="19" s="1"/>
  <c r="O9" i="19"/>
  <c r="O10" i="19"/>
  <c r="O11" i="19"/>
  <c r="O12" i="19"/>
  <c r="O13" i="19"/>
  <c r="O14" i="19"/>
  <c r="O15" i="19"/>
  <c r="O16" i="19"/>
  <c r="O17" i="19"/>
  <c r="O18" i="19"/>
  <c r="O19" i="19"/>
  <c r="O20" i="19"/>
  <c r="O21" i="19"/>
  <c r="O22" i="19"/>
  <c r="O23" i="19"/>
  <c r="O25" i="19"/>
  <c r="P25" i="19" s="1"/>
  <c r="Q25" i="19" s="1"/>
  <c r="N26" i="19"/>
  <c r="O26" i="19"/>
  <c r="O27" i="19"/>
  <c r="O28" i="19"/>
  <c r="O29" i="19"/>
  <c r="O30" i="19"/>
  <c r="O32" i="19"/>
  <c r="P32" i="19" s="1"/>
  <c r="Q32" i="19" s="1"/>
  <c r="N33" i="19"/>
  <c r="O33" i="19"/>
  <c r="O34" i="19"/>
  <c r="O35" i="19"/>
  <c r="O36" i="19"/>
  <c r="O37" i="19"/>
  <c r="O38" i="19"/>
  <c r="O39" i="19"/>
  <c r="O40" i="19"/>
  <c r="O41" i="19"/>
  <c r="O42" i="19"/>
  <c r="O43" i="19"/>
  <c r="O44" i="19"/>
  <c r="O45" i="19"/>
  <c r="O46" i="19"/>
  <c r="O47" i="19"/>
  <c r="O48" i="19"/>
  <c r="O49" i="19"/>
  <c r="O50" i="19"/>
  <c r="O51" i="19"/>
  <c r="O52" i="19"/>
  <c r="O53" i="19"/>
  <c r="O54" i="19"/>
  <c r="O55" i="19"/>
  <c r="O56" i="19"/>
  <c r="O57" i="19"/>
  <c r="O58" i="19"/>
  <c r="O59" i="19"/>
  <c r="O60" i="19"/>
  <c r="O61" i="19"/>
  <c r="O62" i="19"/>
  <c r="O63" i="19"/>
  <c r="O64" i="19"/>
  <c r="O65" i="19"/>
  <c r="O66" i="19"/>
  <c r="O67" i="19"/>
  <c r="O68" i="19"/>
  <c r="O69" i="19"/>
  <c r="O70" i="19"/>
  <c r="O71" i="19"/>
  <c r="O72" i="19"/>
  <c r="O73" i="19"/>
  <c r="O74" i="19"/>
  <c r="O75" i="19"/>
  <c r="O76" i="19"/>
  <c r="O77" i="19"/>
  <c r="O78" i="19"/>
  <c r="O79" i="19"/>
  <c r="O80" i="19"/>
  <c r="O81" i="19"/>
  <c r="O82" i="19"/>
  <c r="O83" i="19"/>
  <c r="O84" i="19"/>
  <c r="O85" i="19"/>
  <c r="O86" i="19"/>
  <c r="O87" i="19"/>
  <c r="O88" i="19"/>
  <c r="O89" i="19"/>
  <c r="O90" i="19"/>
  <c r="O91" i="19"/>
  <c r="O92" i="19"/>
  <c r="O93" i="19"/>
  <c r="O94" i="19"/>
  <c r="O95" i="19"/>
  <c r="O96" i="19"/>
  <c r="O97" i="19"/>
  <c r="O98" i="19"/>
  <c r="O99" i="19"/>
  <c r="O100" i="19"/>
  <c r="O101" i="19"/>
  <c r="O102" i="19"/>
  <c r="O103" i="19"/>
  <c r="O104" i="19"/>
  <c r="O105" i="19"/>
  <c r="O106" i="19"/>
  <c r="O107" i="19"/>
  <c r="O108" i="19"/>
  <c r="O109" i="19"/>
  <c r="O110" i="19"/>
  <c r="O111" i="19"/>
  <c r="O112" i="19"/>
  <c r="O113" i="19"/>
  <c r="O114" i="19"/>
  <c r="O115" i="19"/>
  <c r="O116" i="19"/>
  <c r="O117" i="19"/>
  <c r="O118" i="19"/>
  <c r="O119" i="19"/>
  <c r="O120" i="19"/>
  <c r="O121" i="19"/>
  <c r="O122" i="19"/>
  <c r="O123" i="19"/>
  <c r="O124" i="19"/>
  <c r="O125" i="19"/>
  <c r="O126" i="19"/>
  <c r="O127" i="19"/>
  <c r="O128" i="19"/>
  <c r="O129" i="19"/>
  <c r="O130" i="19"/>
  <c r="O131" i="19"/>
  <c r="O132" i="19"/>
  <c r="Q133" i="19"/>
  <c r="O134" i="19"/>
  <c r="P134" i="19" s="1"/>
  <c r="Q134" i="19" s="1"/>
  <c r="N135" i="19"/>
  <c r="O135" i="19"/>
  <c r="O136" i="19"/>
  <c r="O137" i="19"/>
  <c r="O138" i="19"/>
  <c r="O139" i="19"/>
  <c r="O140" i="19"/>
  <c r="O141" i="19"/>
  <c r="O142" i="19"/>
  <c r="O143" i="19"/>
  <c r="O144" i="19"/>
  <c r="O145" i="19"/>
  <c r="O146" i="19"/>
  <c r="O147" i="19"/>
  <c r="O148" i="19"/>
  <c r="O149" i="19"/>
  <c r="O150" i="19"/>
  <c r="O151" i="19"/>
  <c r="O152" i="19"/>
  <c r="O153" i="19"/>
  <c r="O154" i="19"/>
  <c r="O156" i="19"/>
  <c r="P156" i="19" s="1"/>
  <c r="N157" i="19"/>
  <c r="N158" i="19" s="1"/>
  <c r="N159" i="19" s="1"/>
  <c r="O157" i="19"/>
  <c r="O158" i="19"/>
  <c r="O159" i="19"/>
  <c r="O160" i="19"/>
  <c r="O161" i="19"/>
  <c r="O162" i="19"/>
  <c r="O163" i="19"/>
  <c r="O164" i="19"/>
  <c r="O165" i="19"/>
  <c r="O166" i="19"/>
  <c r="O167" i="19"/>
  <c r="O168" i="19"/>
  <c r="O169" i="19"/>
  <c r="O170" i="19"/>
  <c r="O171" i="19"/>
  <c r="O172" i="19"/>
  <c r="O173" i="19"/>
  <c r="O174" i="19"/>
  <c r="O175" i="19"/>
  <c r="O176" i="19"/>
  <c r="O177" i="19"/>
  <c r="O178" i="19"/>
  <c r="O180" i="19"/>
  <c r="P180" i="19" s="1"/>
  <c r="Q180" i="19" s="1"/>
  <c r="N181" i="19"/>
  <c r="N182" i="19" s="1"/>
  <c r="O181" i="19"/>
  <c r="O182" i="19"/>
  <c r="O183" i="19"/>
  <c r="O184" i="19"/>
  <c r="O185" i="19"/>
  <c r="O186" i="19"/>
  <c r="O187" i="19"/>
  <c r="O188" i="19"/>
  <c r="O189" i="19"/>
  <c r="O190" i="19"/>
  <c r="O191" i="19"/>
  <c r="O192" i="19"/>
  <c r="O193" i="19"/>
  <c r="O194" i="19"/>
  <c r="O195" i="19"/>
  <c r="O196" i="19"/>
  <c r="O198" i="19"/>
  <c r="P198" i="19" s="1"/>
  <c r="N199" i="19"/>
  <c r="O199" i="19"/>
  <c r="O200" i="19"/>
  <c r="O201" i="19"/>
  <c r="O202" i="19"/>
  <c r="O203" i="19"/>
  <c r="O204" i="19"/>
  <c r="O205" i="19"/>
  <c r="O207" i="19"/>
  <c r="P207" i="19" s="1"/>
  <c r="Q207" i="19" s="1"/>
  <c r="N208" i="19"/>
  <c r="N209" i="19" s="1"/>
  <c r="N210" i="19" s="1"/>
  <c r="O208" i="19"/>
  <c r="O209" i="19"/>
  <c r="O210" i="19"/>
  <c r="O211" i="19"/>
  <c r="O212" i="19"/>
  <c r="O213" i="19"/>
  <c r="O214" i="19"/>
  <c r="O215" i="19"/>
  <c r="O216" i="19"/>
  <c r="O217" i="19"/>
  <c r="O218" i="19"/>
  <c r="O219" i="19"/>
  <c r="O220" i="19"/>
  <c r="O221" i="19"/>
  <c r="O222" i="19"/>
  <c r="O223" i="19"/>
  <c r="O225" i="19"/>
  <c r="P225" i="19" s="1"/>
  <c r="Q225" i="19" s="1"/>
  <c r="N226" i="19"/>
  <c r="N227" i="19" s="1"/>
  <c r="N228" i="19" s="1"/>
  <c r="N229" i="19" s="1"/>
  <c r="O226" i="19"/>
  <c r="O227" i="19"/>
  <c r="O228" i="19"/>
  <c r="O229" i="19"/>
  <c r="O230" i="19"/>
  <c r="O231" i="19"/>
  <c r="O232" i="19"/>
  <c r="O233" i="19"/>
  <c r="O234" i="19"/>
  <c r="O235" i="19"/>
  <c r="O236" i="19"/>
  <c r="O237" i="19"/>
  <c r="O238" i="19"/>
  <c r="O239" i="19"/>
  <c r="O240" i="19"/>
  <c r="O241" i="19"/>
  <c r="Q242" i="19"/>
  <c r="O243" i="19"/>
  <c r="P243" i="19" s="1"/>
  <c r="Q243" i="19" s="1"/>
  <c r="N244" i="19"/>
  <c r="N245" i="19" s="1"/>
  <c r="O244" i="19"/>
  <c r="O245" i="19"/>
  <c r="O246" i="19"/>
  <c r="O247" i="19"/>
  <c r="O248" i="19"/>
  <c r="O249" i="19"/>
  <c r="O250" i="19"/>
  <c r="O251" i="19"/>
  <c r="O252" i="19"/>
  <c r="O253" i="19"/>
  <c r="O254" i="19"/>
  <c r="O255" i="19"/>
  <c r="O256" i="19"/>
  <c r="O257" i="19"/>
  <c r="O258" i="19"/>
  <c r="O259" i="19"/>
  <c r="O260" i="19"/>
  <c r="O261" i="19"/>
  <c r="O262" i="19"/>
  <c r="O263" i="19"/>
  <c r="O264" i="19"/>
  <c r="O265" i="19"/>
  <c r="O266" i="19"/>
  <c r="O267" i="19"/>
  <c r="O268" i="19"/>
  <c r="O269" i="19"/>
  <c r="O270" i="19"/>
  <c r="O271" i="19"/>
  <c r="O272" i="19"/>
  <c r="O273" i="19"/>
  <c r="O274" i="19"/>
  <c r="O275" i="19"/>
  <c r="O276" i="19"/>
  <c r="O277" i="19"/>
  <c r="O278" i="19"/>
  <c r="O279" i="19"/>
  <c r="O280" i="19"/>
  <c r="K8" i="19"/>
  <c r="K9" i="19"/>
  <c r="A9" i="19" s="1"/>
  <c r="K10" i="19"/>
  <c r="K11" i="19"/>
  <c r="A11" i="19" s="1"/>
  <c r="K12" i="19"/>
  <c r="K13" i="19"/>
  <c r="A13" i="19" s="1"/>
  <c r="K14" i="19"/>
  <c r="K15" i="19"/>
  <c r="A15" i="19" s="1"/>
  <c r="K16" i="19"/>
  <c r="K17" i="19"/>
  <c r="A17" i="19" s="1"/>
  <c r="K18" i="19"/>
  <c r="K19" i="19"/>
  <c r="A19" i="19" s="1"/>
  <c r="K20" i="19"/>
  <c r="K21" i="19"/>
  <c r="A21" i="19" s="1"/>
  <c r="K22" i="19"/>
  <c r="K23" i="19"/>
  <c r="A23" i="19" s="1"/>
  <c r="K24" i="19"/>
  <c r="K25" i="19"/>
  <c r="K26" i="19"/>
  <c r="A26" i="19" s="1"/>
  <c r="K27" i="19"/>
  <c r="K28" i="19"/>
  <c r="A28" i="19" s="1"/>
  <c r="K29" i="19"/>
  <c r="K30" i="19"/>
  <c r="A30" i="19" s="1"/>
  <c r="K31" i="19"/>
  <c r="K32" i="19"/>
  <c r="K33" i="19"/>
  <c r="K34" i="19"/>
  <c r="K35" i="19"/>
  <c r="K36" i="19"/>
  <c r="K37" i="19"/>
  <c r="K38" i="19"/>
  <c r="K39" i="19"/>
  <c r="K40" i="19"/>
  <c r="K41" i="19"/>
  <c r="K42" i="19"/>
  <c r="K43" i="19"/>
  <c r="K44" i="19"/>
  <c r="K45" i="19"/>
  <c r="K46" i="19"/>
  <c r="K47" i="19"/>
  <c r="K48" i="19"/>
  <c r="K49" i="19"/>
  <c r="K50" i="19"/>
  <c r="K51" i="19"/>
  <c r="K52" i="19"/>
  <c r="K53" i="19"/>
  <c r="K54" i="19"/>
  <c r="K55" i="19"/>
  <c r="K56" i="19"/>
  <c r="K57" i="19"/>
  <c r="K58" i="19"/>
  <c r="K59" i="19"/>
  <c r="K60" i="19"/>
  <c r="K61" i="19"/>
  <c r="K62" i="19"/>
  <c r="K63" i="19"/>
  <c r="K64" i="19"/>
  <c r="K65" i="19"/>
  <c r="K66" i="19"/>
  <c r="K67" i="19"/>
  <c r="K68" i="19"/>
  <c r="K69" i="19"/>
  <c r="K70" i="19"/>
  <c r="K71" i="19"/>
  <c r="K72" i="19"/>
  <c r="K73" i="19"/>
  <c r="K74" i="19"/>
  <c r="K75" i="19"/>
  <c r="K76" i="19"/>
  <c r="K77" i="19"/>
  <c r="K78" i="19"/>
  <c r="K79" i="19"/>
  <c r="K80" i="19"/>
  <c r="K81" i="19"/>
  <c r="K82" i="19"/>
  <c r="K83" i="19"/>
  <c r="K84" i="19"/>
  <c r="K85" i="19"/>
  <c r="K86" i="19"/>
  <c r="K87" i="19"/>
  <c r="K88" i="19"/>
  <c r="K89" i="19"/>
  <c r="K90" i="19"/>
  <c r="K91" i="19"/>
  <c r="K92" i="19"/>
  <c r="K93" i="19"/>
  <c r="K94" i="19"/>
  <c r="K95" i="19"/>
  <c r="K96" i="19"/>
  <c r="K97" i="19"/>
  <c r="K98" i="19"/>
  <c r="A98" i="19" s="1"/>
  <c r="K99" i="19"/>
  <c r="K100" i="19"/>
  <c r="A100" i="19" s="1"/>
  <c r="K101" i="19"/>
  <c r="K102" i="19"/>
  <c r="A102" i="19" s="1"/>
  <c r="K103" i="19"/>
  <c r="K104" i="19"/>
  <c r="A104" i="19" s="1"/>
  <c r="K105" i="19"/>
  <c r="K106" i="19"/>
  <c r="A106" i="19" s="1"/>
  <c r="K107" i="19"/>
  <c r="K108" i="19"/>
  <c r="A108" i="19" s="1"/>
  <c r="K109" i="19"/>
  <c r="A109" i="19" s="1"/>
  <c r="K110" i="19"/>
  <c r="K111" i="19"/>
  <c r="K112" i="19"/>
  <c r="K113" i="19"/>
  <c r="K114" i="19"/>
  <c r="K115" i="19"/>
  <c r="K116" i="19"/>
  <c r="K117" i="19"/>
  <c r="K118" i="19"/>
  <c r="K119" i="19"/>
  <c r="K120" i="19"/>
  <c r="K121" i="19"/>
  <c r="K122" i="19"/>
  <c r="K123" i="19"/>
  <c r="K124" i="19"/>
  <c r="K125" i="19"/>
  <c r="K126" i="19"/>
  <c r="K127" i="19"/>
  <c r="K128" i="19"/>
  <c r="K129" i="19"/>
  <c r="K130" i="19"/>
  <c r="K131" i="19"/>
  <c r="K132" i="19"/>
  <c r="K133" i="19"/>
  <c r="K134" i="19"/>
  <c r="K135" i="19"/>
  <c r="K136" i="19"/>
  <c r="K137" i="19"/>
  <c r="K138" i="19"/>
  <c r="K139" i="19"/>
  <c r="K140" i="19"/>
  <c r="K141" i="19"/>
  <c r="K142" i="19"/>
  <c r="K143" i="19"/>
  <c r="K144" i="19"/>
  <c r="K145" i="19"/>
  <c r="K146" i="19"/>
  <c r="K147" i="19"/>
  <c r="K148" i="19"/>
  <c r="K149" i="19"/>
  <c r="K150" i="19"/>
  <c r="K151" i="19"/>
  <c r="K152" i="19"/>
  <c r="K153" i="19"/>
  <c r="K154" i="19"/>
  <c r="K155" i="19"/>
  <c r="K156" i="19"/>
  <c r="K157" i="19"/>
  <c r="K158" i="19"/>
  <c r="K159" i="19"/>
  <c r="K160" i="19"/>
  <c r="K161" i="19"/>
  <c r="K162" i="19"/>
  <c r="K163" i="19"/>
  <c r="K164" i="19"/>
  <c r="K165" i="19"/>
  <c r="K166" i="19"/>
  <c r="K167" i="19"/>
  <c r="K168" i="19"/>
  <c r="K169" i="19"/>
  <c r="K170" i="19"/>
  <c r="K171" i="19"/>
  <c r="K172" i="19"/>
  <c r="K173" i="19"/>
  <c r="K174" i="19"/>
  <c r="K175" i="19"/>
  <c r="K176" i="19"/>
  <c r="K177" i="19"/>
  <c r="K178" i="19"/>
  <c r="K179" i="19"/>
  <c r="K180" i="19"/>
  <c r="K181" i="19"/>
  <c r="K182" i="19"/>
  <c r="K183" i="19"/>
  <c r="K184" i="19"/>
  <c r="K185" i="19"/>
  <c r="K186" i="19"/>
  <c r="K187" i="19"/>
  <c r="K188" i="19"/>
  <c r="K189" i="19"/>
  <c r="K190" i="19"/>
  <c r="K191" i="19"/>
  <c r="K192" i="19"/>
  <c r="K193" i="19"/>
  <c r="K194" i="19"/>
  <c r="K195" i="19"/>
  <c r="K196" i="19"/>
  <c r="K197" i="19"/>
  <c r="K198" i="19"/>
  <c r="K199" i="19"/>
  <c r="K200" i="19"/>
  <c r="K201" i="19"/>
  <c r="K202" i="19"/>
  <c r="K203" i="19"/>
  <c r="K204" i="19"/>
  <c r="K205" i="19"/>
  <c r="K206" i="19"/>
  <c r="K207" i="19"/>
  <c r="K208" i="19"/>
  <c r="K209" i="19"/>
  <c r="K210" i="19"/>
  <c r="K211" i="19"/>
  <c r="K212" i="19"/>
  <c r="K213" i="19"/>
  <c r="K214" i="19"/>
  <c r="K215" i="19"/>
  <c r="K216" i="19"/>
  <c r="K217" i="19"/>
  <c r="K218" i="19"/>
  <c r="K219" i="19"/>
  <c r="K220" i="19"/>
  <c r="K221" i="19"/>
  <c r="K222" i="19"/>
  <c r="K223" i="19"/>
  <c r="K224" i="19"/>
  <c r="K225" i="19"/>
  <c r="K226" i="19"/>
  <c r="K227" i="19"/>
  <c r="K228" i="19"/>
  <c r="K229" i="19"/>
  <c r="K230" i="19"/>
  <c r="K231" i="19"/>
  <c r="K232" i="19"/>
  <c r="K233" i="19"/>
  <c r="K234" i="19"/>
  <c r="K235" i="19"/>
  <c r="K236" i="19"/>
  <c r="K237" i="19"/>
  <c r="K238" i="19"/>
  <c r="K239" i="19"/>
  <c r="K240" i="19"/>
  <c r="K241" i="19"/>
  <c r="K242" i="19"/>
  <c r="K243" i="19"/>
  <c r="K244" i="19"/>
  <c r="K245" i="19"/>
  <c r="K246" i="19"/>
  <c r="K247" i="19"/>
  <c r="K248" i="19"/>
  <c r="K249" i="19"/>
  <c r="K250" i="19"/>
  <c r="K251" i="19"/>
  <c r="K252" i="19"/>
  <c r="K253" i="19"/>
  <c r="K254" i="19"/>
  <c r="K255" i="19"/>
  <c r="K256" i="19"/>
  <c r="K257" i="19"/>
  <c r="K258" i="19"/>
  <c r="K259" i="19"/>
  <c r="K260" i="19"/>
  <c r="K261" i="19"/>
  <c r="K262" i="19"/>
  <c r="K263" i="19"/>
  <c r="K264" i="19"/>
  <c r="K265" i="19"/>
  <c r="K266" i="19"/>
  <c r="K267" i="19"/>
  <c r="K268" i="19"/>
  <c r="K269" i="19"/>
  <c r="K270" i="19"/>
  <c r="K271" i="19"/>
  <c r="K272" i="19"/>
  <c r="K273" i="19"/>
  <c r="K274" i="19"/>
  <c r="K275" i="19"/>
  <c r="K276" i="19"/>
  <c r="K277" i="19"/>
  <c r="K278" i="19"/>
  <c r="K279" i="19"/>
  <c r="K280" i="19"/>
  <c r="G123" i="19"/>
  <c r="G271" i="19"/>
  <c r="G276" i="19"/>
  <c r="G250" i="19"/>
  <c r="G245" i="19"/>
  <c r="G244" i="19" s="1"/>
  <c r="G243" i="19"/>
  <c r="G242" i="19" s="1"/>
  <c r="G69" i="19"/>
  <c r="G71" i="19"/>
  <c r="H130" i="19"/>
  <c r="H131" i="19"/>
  <c r="G131" i="19"/>
  <c r="G107" i="19"/>
  <c r="L8" i="19" l="1"/>
  <c r="A8" i="19" s="1"/>
  <c r="P9" i="19"/>
  <c r="Q9" i="19" s="1"/>
  <c r="P208" i="19"/>
  <c r="P209" i="19" s="1"/>
  <c r="Q156" i="19"/>
  <c r="P157" i="19"/>
  <c r="P158" i="19" s="1"/>
  <c r="P159" i="19" s="1"/>
  <c r="P160" i="19" s="1"/>
  <c r="P161" i="19" s="1"/>
  <c r="P162" i="19" s="1"/>
  <c r="P163" i="19" s="1"/>
  <c r="P164" i="19" s="1"/>
  <c r="P165" i="19" s="1"/>
  <c r="P166" i="19" s="1"/>
  <c r="P167" i="19" s="1"/>
  <c r="P168" i="19" s="1"/>
  <c r="P169" i="19" s="1"/>
  <c r="P170" i="19" s="1"/>
  <c r="P171" i="19" s="1"/>
  <c r="P172" i="19" s="1"/>
  <c r="P173" i="19" s="1"/>
  <c r="P174" i="19" s="1"/>
  <c r="P175" i="19" s="1"/>
  <c r="P176" i="19" s="1"/>
  <c r="P177" i="19" s="1"/>
  <c r="P178" i="19" s="1"/>
  <c r="P10" i="19"/>
  <c r="P11" i="19" s="1"/>
  <c r="P12" i="19" s="1"/>
  <c r="P135" i="19"/>
  <c r="P136" i="19" s="1"/>
  <c r="P137" i="19" s="1"/>
  <c r="P138" i="19" s="1"/>
  <c r="P139" i="19" s="1"/>
  <c r="P140" i="19" s="1"/>
  <c r="P141" i="19" s="1"/>
  <c r="P142" i="19" s="1"/>
  <c r="P143" i="19" s="1"/>
  <c r="P144" i="19" s="1"/>
  <c r="P145" i="19" s="1"/>
  <c r="P146" i="19" s="1"/>
  <c r="P147" i="19" s="1"/>
  <c r="P148" i="19" s="1"/>
  <c r="P149" i="19" s="1"/>
  <c r="P150" i="19" s="1"/>
  <c r="P151" i="19" s="1"/>
  <c r="P152" i="19" s="1"/>
  <c r="P153" i="19" s="1"/>
  <c r="P154" i="19" s="1"/>
  <c r="P26" i="19"/>
  <c r="P27" i="19" s="1"/>
  <c r="P28" i="19" s="1"/>
  <c r="P29" i="19" s="1"/>
  <c r="P30" i="19" s="1"/>
  <c r="P226" i="19"/>
  <c r="P227" i="19" s="1"/>
  <c r="P228" i="19" s="1"/>
  <c r="P229" i="19" s="1"/>
  <c r="P230" i="19" s="1"/>
  <c r="P231" i="19" s="1"/>
  <c r="P232" i="19" s="1"/>
  <c r="P233" i="19" s="1"/>
  <c r="P234" i="19" s="1"/>
  <c r="P235" i="19" s="1"/>
  <c r="P236" i="19" s="1"/>
  <c r="P237" i="19" s="1"/>
  <c r="P238" i="19" s="1"/>
  <c r="P239" i="19" s="1"/>
  <c r="P240" i="19" s="1"/>
  <c r="P241" i="19" s="1"/>
  <c r="Q241" i="19" s="1"/>
  <c r="P181" i="19"/>
  <c r="Q181" i="19" s="1"/>
  <c r="Q198" i="19"/>
  <c r="P199" i="19"/>
  <c r="P200" i="19" s="1"/>
  <c r="P201" i="19" s="1"/>
  <c r="P202" i="19" s="1"/>
  <c r="P203" i="19" s="1"/>
  <c r="P204" i="19" s="1"/>
  <c r="P205" i="19" s="1"/>
  <c r="Q229" i="19"/>
  <c r="N230" i="19"/>
  <c r="N246" i="19"/>
  <c r="P244" i="19"/>
  <c r="P245" i="19" s="1"/>
  <c r="Q245" i="19" s="1"/>
  <c r="Q228" i="19"/>
  <c r="N211" i="19"/>
  <c r="N200" i="19"/>
  <c r="N160" i="19"/>
  <c r="N183" i="19"/>
  <c r="N136" i="19"/>
  <c r="Q158" i="19"/>
  <c r="N34" i="19"/>
  <c r="P33" i="19"/>
  <c r="P34" i="19" s="1"/>
  <c r="P35" i="19" s="1"/>
  <c r="P36" i="19" s="1"/>
  <c r="P37" i="19" s="1"/>
  <c r="P38" i="19" s="1"/>
  <c r="P39" i="19" s="1"/>
  <c r="P40" i="19" s="1"/>
  <c r="P41" i="19" s="1"/>
  <c r="P42" i="19" s="1"/>
  <c r="P43" i="19" s="1"/>
  <c r="P44" i="19" s="1"/>
  <c r="P45" i="19" s="1"/>
  <c r="P46" i="19" s="1"/>
  <c r="P47" i="19" s="1"/>
  <c r="P48" i="19" s="1"/>
  <c r="P49" i="19" s="1"/>
  <c r="P50" i="19" s="1"/>
  <c r="P51" i="19" s="1"/>
  <c r="P52" i="19" s="1"/>
  <c r="P53" i="19" s="1"/>
  <c r="P54" i="19" s="1"/>
  <c r="P55" i="19" s="1"/>
  <c r="P56" i="19" s="1"/>
  <c r="P57" i="19" s="1"/>
  <c r="P58" i="19" s="1"/>
  <c r="P59" i="19" s="1"/>
  <c r="P60" i="19" s="1"/>
  <c r="P61" i="19" s="1"/>
  <c r="P62" i="19" s="1"/>
  <c r="P63" i="19" s="1"/>
  <c r="P64" i="19" s="1"/>
  <c r="P65" i="19" s="1"/>
  <c r="P66" i="19" s="1"/>
  <c r="P67" i="19" s="1"/>
  <c r="P68" i="19" s="1"/>
  <c r="P69" i="19" s="1"/>
  <c r="P70" i="19" s="1"/>
  <c r="P71" i="19" s="1"/>
  <c r="P72" i="19" s="1"/>
  <c r="P73" i="19" s="1"/>
  <c r="P74" i="19" s="1"/>
  <c r="P75" i="19" s="1"/>
  <c r="P76" i="19" s="1"/>
  <c r="P77" i="19" s="1"/>
  <c r="P78" i="19" s="1"/>
  <c r="P79" i="19" s="1"/>
  <c r="P80" i="19" s="1"/>
  <c r="P81" i="19" s="1"/>
  <c r="P82" i="19" s="1"/>
  <c r="P83" i="19" s="1"/>
  <c r="P84" i="19" s="1"/>
  <c r="P85" i="19" s="1"/>
  <c r="P86" i="19" s="1"/>
  <c r="P87" i="19" s="1"/>
  <c r="P88" i="19" s="1"/>
  <c r="P89" i="19" s="1"/>
  <c r="P90" i="19" s="1"/>
  <c r="P91" i="19" s="1"/>
  <c r="P92" i="19" s="1"/>
  <c r="P93" i="19" s="1"/>
  <c r="P94" i="19" s="1"/>
  <c r="P95" i="19" s="1"/>
  <c r="P96" i="19" s="1"/>
  <c r="P97" i="19" s="1"/>
  <c r="P98" i="19" s="1"/>
  <c r="P99" i="19" s="1"/>
  <c r="P100" i="19" s="1"/>
  <c r="P101" i="19" s="1"/>
  <c r="P102" i="19" s="1"/>
  <c r="P103" i="19" s="1"/>
  <c r="P104" i="19" s="1"/>
  <c r="P105" i="19" s="1"/>
  <c r="P106" i="19" s="1"/>
  <c r="P107" i="19" s="1"/>
  <c r="P108" i="19" s="1"/>
  <c r="P109" i="19" s="1"/>
  <c r="P110" i="19" s="1"/>
  <c r="P111" i="19" s="1"/>
  <c r="P112" i="19" s="1"/>
  <c r="P113" i="19" s="1"/>
  <c r="P114" i="19" s="1"/>
  <c r="P115" i="19" s="1"/>
  <c r="P116" i="19" s="1"/>
  <c r="P117" i="19" s="1"/>
  <c r="P118" i="19" s="1"/>
  <c r="P119" i="19" s="1"/>
  <c r="P120" i="19" s="1"/>
  <c r="P121" i="19" s="1"/>
  <c r="P122" i="19" s="1"/>
  <c r="P123" i="19" s="1"/>
  <c r="P124" i="19" s="1"/>
  <c r="P125" i="19" s="1"/>
  <c r="P126" i="19" s="1"/>
  <c r="P127" i="19" s="1"/>
  <c r="P128" i="19" s="1"/>
  <c r="P129" i="19" s="1"/>
  <c r="P13" i="19"/>
  <c r="P14" i="19" s="1"/>
  <c r="P15" i="19" s="1"/>
  <c r="P16" i="19" s="1"/>
  <c r="P17" i="19" s="1"/>
  <c r="P18" i="19" s="1"/>
  <c r="P19" i="19" s="1"/>
  <c r="P20" i="19" s="1"/>
  <c r="P21" i="19" s="1"/>
  <c r="P22" i="19" s="1"/>
  <c r="P23" i="19" s="1"/>
  <c r="N12" i="19"/>
  <c r="N27" i="19"/>
  <c r="G249" i="19"/>
  <c r="G40" i="19"/>
  <c r="Q26" i="19" l="1"/>
  <c r="L9" i="19"/>
  <c r="L10" i="19" s="1"/>
  <c r="Q10" i="19"/>
  <c r="P246" i="19"/>
  <c r="P247" i="19" s="1"/>
  <c r="P248" i="19" s="1"/>
  <c r="P249" i="19" s="1"/>
  <c r="P250" i="19" s="1"/>
  <c r="P251" i="19" s="1"/>
  <c r="P252" i="19" s="1"/>
  <c r="P253" i="19" s="1"/>
  <c r="P254" i="19" s="1"/>
  <c r="P255" i="19" s="1"/>
  <c r="P256" i="19" s="1"/>
  <c r="P257" i="19" s="1"/>
  <c r="P258" i="19" s="1"/>
  <c r="P259" i="19" s="1"/>
  <c r="P260" i="19" s="1"/>
  <c r="P261" i="19" s="1"/>
  <c r="P262" i="19" s="1"/>
  <c r="P263" i="19" s="1"/>
  <c r="P264" i="19" s="1"/>
  <c r="P265" i="19" s="1"/>
  <c r="P266" i="19" s="1"/>
  <c r="P267" i="19" s="1"/>
  <c r="P268" i="19" s="1"/>
  <c r="P269" i="19" s="1"/>
  <c r="P270" i="19" s="1"/>
  <c r="P271" i="19" s="1"/>
  <c r="P272" i="19" s="1"/>
  <c r="P273" i="19" s="1"/>
  <c r="P274" i="19" s="1"/>
  <c r="P275" i="19" s="1"/>
  <c r="P276" i="19" s="1"/>
  <c r="P277" i="19" s="1"/>
  <c r="P278" i="19" s="1"/>
  <c r="P279" i="19" s="1"/>
  <c r="P280" i="19" s="1"/>
  <c r="Q208" i="19"/>
  <c r="Q209" i="19"/>
  <c r="P210" i="19"/>
  <c r="P211" i="19" s="1"/>
  <c r="P212" i="19" s="1"/>
  <c r="P213" i="19" s="1"/>
  <c r="P214" i="19" s="1"/>
  <c r="P215" i="19" s="1"/>
  <c r="P216" i="19" s="1"/>
  <c r="P217" i="19" s="1"/>
  <c r="P218" i="19" s="1"/>
  <c r="P219" i="19" s="1"/>
  <c r="P220" i="19" s="1"/>
  <c r="P221" i="19" s="1"/>
  <c r="P222" i="19" s="1"/>
  <c r="P223" i="19" s="1"/>
  <c r="Q227" i="19"/>
  <c r="Q226" i="19"/>
  <c r="Q199" i="19"/>
  <c r="Q11" i="19"/>
  <c r="Q157" i="19"/>
  <c r="Q135" i="19"/>
  <c r="Q159" i="19"/>
  <c r="P182" i="19"/>
  <c r="P132" i="19"/>
  <c r="P130" i="19"/>
  <c r="P131" i="19" s="1"/>
  <c r="Q12" i="19"/>
  <c r="N13" i="19"/>
  <c r="Q34" i="19"/>
  <c r="N35" i="19"/>
  <c r="N212" i="19"/>
  <c r="Q211" i="19"/>
  <c r="Q33" i="19"/>
  <c r="N161" i="19"/>
  <c r="Q160" i="19"/>
  <c r="Q210" i="19"/>
  <c r="N137" i="19"/>
  <c r="Q136" i="19"/>
  <c r="N247" i="19"/>
  <c r="N231" i="19"/>
  <c r="Q230" i="19"/>
  <c r="Q244" i="19"/>
  <c r="N184" i="19"/>
  <c r="Q200" i="19"/>
  <c r="N201" i="19"/>
  <c r="Q27" i="19"/>
  <c r="N28" i="19"/>
  <c r="B130" i="19"/>
  <c r="L11" i="19" l="1"/>
  <c r="L12" i="19" s="1"/>
  <c r="A10" i="19"/>
  <c r="Q246" i="19"/>
  <c r="P183" i="19"/>
  <c r="Q182" i="19"/>
  <c r="Q161" i="19"/>
  <c r="N162" i="19"/>
  <c r="Q13" i="19"/>
  <c r="N14" i="19"/>
  <c r="Q247" i="19"/>
  <c r="N248" i="19"/>
  <c r="N185" i="19"/>
  <c r="N29" i="19"/>
  <c r="Q28" i="19"/>
  <c r="Q137" i="19"/>
  <c r="N138" i="19"/>
  <c r="Q212" i="19"/>
  <c r="N213" i="19"/>
  <c r="Q35" i="19"/>
  <c r="N36" i="19"/>
  <c r="Q201" i="19"/>
  <c r="N202" i="19"/>
  <c r="N232" i="19"/>
  <c r="Q231" i="19"/>
  <c r="H276" i="19"/>
  <c r="H275" i="19"/>
  <c r="G275" i="19"/>
  <c r="H245" i="19"/>
  <c r="H244" i="19"/>
  <c r="L13" i="19" l="1"/>
  <c r="L14" i="19" s="1"/>
  <c r="A12" i="19"/>
  <c r="P184" i="19"/>
  <c r="Q183" i="19"/>
  <c r="Q14" i="19"/>
  <c r="N15" i="19"/>
  <c r="Q213" i="19"/>
  <c r="N214" i="19"/>
  <c r="N186" i="19"/>
  <c r="Q162" i="19"/>
  <c r="N163" i="19"/>
  <c r="Q232" i="19"/>
  <c r="N233" i="19"/>
  <c r="Q202" i="19"/>
  <c r="N203" i="19"/>
  <c r="Q138" i="19"/>
  <c r="N139" i="19"/>
  <c r="N249" i="19"/>
  <c r="Q248" i="19"/>
  <c r="Q36" i="19"/>
  <c r="N37" i="19"/>
  <c r="Q29" i="19"/>
  <c r="N30" i="19"/>
  <c r="Q30" i="19" s="1"/>
  <c r="H243" i="19"/>
  <c r="L15" i="19" l="1"/>
  <c r="L16" i="19" s="1"/>
  <c r="A14" i="19"/>
  <c r="P185" i="19"/>
  <c r="Q184" i="19"/>
  <c r="Q233" i="19"/>
  <c r="N234" i="19"/>
  <c r="N215" i="19"/>
  <c r="Q214" i="19"/>
  <c r="N250" i="19"/>
  <c r="Q249" i="19"/>
  <c r="N140" i="19"/>
  <c r="Q139" i="19"/>
  <c r="Q163" i="19"/>
  <c r="N164" i="19"/>
  <c r="Q15" i="19"/>
  <c r="N16" i="19"/>
  <c r="Q37" i="19"/>
  <c r="N38" i="19"/>
  <c r="N204" i="19"/>
  <c r="Q203" i="19"/>
  <c r="N187" i="19"/>
  <c r="B243" i="19"/>
  <c r="A227" i="19"/>
  <c r="A228" i="19"/>
  <c r="B228" i="19"/>
  <c r="A229" i="19"/>
  <c r="A231" i="19"/>
  <c r="A233" i="19"/>
  <c r="A235" i="19"/>
  <c r="A237" i="19"/>
  <c r="A239" i="19"/>
  <c r="B226" i="19"/>
  <c r="A226" i="19"/>
  <c r="G225" i="19"/>
  <c r="A209" i="19"/>
  <c r="A210" i="19"/>
  <c r="A211" i="19"/>
  <c r="A213" i="19"/>
  <c r="A215" i="19"/>
  <c r="A217" i="19"/>
  <c r="A219" i="19"/>
  <c r="A221" i="19"/>
  <c r="L17" i="19" l="1"/>
  <c r="L18" i="19" s="1"/>
  <c r="A16" i="19"/>
  <c r="P186" i="19"/>
  <c r="Q185" i="19"/>
  <c r="Q164" i="19"/>
  <c r="N165" i="19"/>
  <c r="Q204" i="19"/>
  <c r="N205" i="19"/>
  <c r="Q205" i="19" s="1"/>
  <c r="N216" i="19"/>
  <c r="Q215" i="19"/>
  <c r="Q38" i="19"/>
  <c r="N39" i="19"/>
  <c r="Q234" i="19"/>
  <c r="N235" i="19"/>
  <c r="Q140" i="19"/>
  <c r="N141" i="19"/>
  <c r="Q16" i="19"/>
  <c r="N17" i="19"/>
  <c r="N188" i="19"/>
  <c r="Q250" i="19"/>
  <c r="N251" i="19"/>
  <c r="B245" i="19"/>
  <c r="B225" i="19"/>
  <c r="A208" i="19"/>
  <c r="B210" i="19"/>
  <c r="L19" i="19" l="1"/>
  <c r="L20" i="19" s="1"/>
  <c r="A18" i="19"/>
  <c r="P187" i="19"/>
  <c r="Q186" i="19"/>
  <c r="Q235" i="19"/>
  <c r="N236" i="19"/>
  <c r="N252" i="19"/>
  <c r="Q251" i="19"/>
  <c r="B251" i="19" s="1"/>
  <c r="Q141" i="19"/>
  <c r="N142" i="19"/>
  <c r="Q216" i="19"/>
  <c r="N217" i="19"/>
  <c r="N189" i="19"/>
  <c r="Q17" i="19"/>
  <c r="N18" i="19"/>
  <c r="Q39" i="19"/>
  <c r="N40" i="19"/>
  <c r="N166" i="19"/>
  <c r="Q165" i="19"/>
  <c r="L21" i="19" l="1"/>
  <c r="L22" i="19" s="1"/>
  <c r="A20" i="19"/>
  <c r="P188" i="19"/>
  <c r="Q187" i="19"/>
  <c r="Q18" i="19"/>
  <c r="N19" i="19"/>
  <c r="N143" i="19"/>
  <c r="Q142" i="19"/>
  <c r="Q166" i="19"/>
  <c r="N167" i="19"/>
  <c r="N190" i="19"/>
  <c r="N253" i="19"/>
  <c r="Q252" i="19"/>
  <c r="B252" i="19" s="1"/>
  <c r="Q40" i="19"/>
  <c r="N41" i="19"/>
  <c r="N218" i="19"/>
  <c r="Q217" i="19"/>
  <c r="N237" i="19"/>
  <c r="Q236" i="19"/>
  <c r="A135" i="19"/>
  <c r="A137" i="19"/>
  <c r="A139" i="19"/>
  <c r="A141" i="19"/>
  <c r="A143" i="19"/>
  <c r="A144" i="19"/>
  <c r="A146" i="19"/>
  <c r="A148" i="19"/>
  <c r="A150" i="19"/>
  <c r="A152" i="19"/>
  <c r="A154" i="19"/>
  <c r="A157" i="19"/>
  <c r="A159" i="19"/>
  <c r="A161" i="19"/>
  <c r="A163" i="19"/>
  <c r="A165" i="19"/>
  <c r="A167" i="19"/>
  <c r="A168" i="19"/>
  <c r="A170" i="19"/>
  <c r="A172" i="19"/>
  <c r="A174" i="19"/>
  <c r="A176" i="19"/>
  <c r="A178" i="19"/>
  <c r="A181" i="19"/>
  <c r="A183" i="19"/>
  <c r="A185" i="19"/>
  <c r="A187" i="19"/>
  <c r="A188" i="19"/>
  <c r="A190" i="19"/>
  <c r="A192" i="19"/>
  <c r="A194" i="19"/>
  <c r="A196" i="19"/>
  <c r="A223" i="19"/>
  <c r="A241" i="19"/>
  <c r="B30" i="19"/>
  <c r="G29" i="19"/>
  <c r="G27" i="19"/>
  <c r="B26" i="19"/>
  <c r="B25" i="19"/>
  <c r="G25" i="19"/>
  <c r="B23" i="19"/>
  <c r="G22" i="19"/>
  <c r="B21" i="19"/>
  <c r="G20" i="19"/>
  <c r="G18" i="19"/>
  <c r="B17" i="19"/>
  <c r="G16" i="19"/>
  <c r="G14" i="19"/>
  <c r="B13" i="19"/>
  <c r="G12" i="19"/>
  <c r="B11" i="19"/>
  <c r="G10" i="19"/>
  <c r="B9" i="19"/>
  <c r="B8" i="19"/>
  <c r="G8" i="19"/>
  <c r="H7" i="19"/>
  <c r="G24" i="19" l="1"/>
  <c r="G7" i="19"/>
  <c r="L23" i="19"/>
  <c r="L24" i="19" s="1"/>
  <c r="L25" i="19" s="1"/>
  <c r="A22" i="19"/>
  <c r="P189" i="19"/>
  <c r="Q188" i="19"/>
  <c r="Q41" i="19"/>
  <c r="N42" i="19"/>
  <c r="Q167" i="19"/>
  <c r="N168" i="19"/>
  <c r="N238" i="19"/>
  <c r="Q237" i="19"/>
  <c r="Q143" i="19"/>
  <c r="N144" i="19"/>
  <c r="Q19" i="19"/>
  <c r="N20" i="19"/>
  <c r="Q253" i="19"/>
  <c r="N254" i="19"/>
  <c r="Q218" i="19"/>
  <c r="N219" i="19"/>
  <c r="N191" i="19"/>
  <c r="A25" i="19" l="1"/>
  <c r="L26" i="19"/>
  <c r="L27" i="19" s="1"/>
  <c r="G43" i="31"/>
  <c r="P190" i="19"/>
  <c r="Q189" i="19"/>
  <c r="N255" i="19"/>
  <c r="Q254" i="19"/>
  <c r="Q238" i="19"/>
  <c r="N239" i="19"/>
  <c r="N192" i="19"/>
  <c r="Q168" i="19"/>
  <c r="N169" i="19"/>
  <c r="Q219" i="19"/>
  <c r="N220" i="19"/>
  <c r="Q144" i="19"/>
  <c r="N145" i="19"/>
  <c r="Q42" i="19"/>
  <c r="N43" i="19"/>
  <c r="Q20" i="19"/>
  <c r="N21" i="19"/>
  <c r="B10" i="19"/>
  <c r="B27" i="19"/>
  <c r="L28" i="19" l="1"/>
  <c r="L29" i="19" s="1"/>
  <c r="A27" i="19"/>
  <c r="P191" i="19"/>
  <c r="Q190" i="19"/>
  <c r="Q21" i="19"/>
  <c r="N22" i="19"/>
  <c r="N256" i="19"/>
  <c r="Q255" i="19"/>
  <c r="N146" i="19"/>
  <c r="Q145" i="19"/>
  <c r="N193" i="19"/>
  <c r="N221" i="19"/>
  <c r="Q220" i="19"/>
  <c r="Q239" i="19"/>
  <c r="N240" i="19"/>
  <c r="Q240" i="19" s="1"/>
  <c r="Q43" i="19"/>
  <c r="N44" i="19"/>
  <c r="Q169" i="19"/>
  <c r="N170" i="19"/>
  <c r="L30" i="19" l="1"/>
  <c r="L31" i="19" s="1"/>
  <c r="L32" i="19" s="1"/>
  <c r="L33" i="19" s="1"/>
  <c r="L34" i="19" s="1"/>
  <c r="L35" i="19" s="1"/>
  <c r="L36" i="19" s="1"/>
  <c r="L37" i="19" s="1"/>
  <c r="L38" i="19" s="1"/>
  <c r="L39" i="19" s="1"/>
  <c r="L40" i="19" s="1"/>
  <c r="L41" i="19" s="1"/>
  <c r="L42" i="19" s="1"/>
  <c r="L43" i="19" s="1"/>
  <c r="L44" i="19" s="1"/>
  <c r="L45" i="19" s="1"/>
  <c r="L46" i="19" s="1"/>
  <c r="L47" i="19" s="1"/>
  <c r="L48" i="19" s="1"/>
  <c r="L49" i="19" s="1"/>
  <c r="L50" i="19" s="1"/>
  <c r="L51" i="19" s="1"/>
  <c r="L52" i="19" s="1"/>
  <c r="L53" i="19" s="1"/>
  <c r="L54" i="19" s="1"/>
  <c r="L55" i="19" s="1"/>
  <c r="L56" i="19" s="1"/>
  <c r="L57" i="19" s="1"/>
  <c r="L58" i="19" s="1"/>
  <c r="L59" i="19" s="1"/>
  <c r="L60" i="19" s="1"/>
  <c r="L61" i="19" s="1"/>
  <c r="L62" i="19" s="1"/>
  <c r="L63" i="19" s="1"/>
  <c r="L64" i="19" s="1"/>
  <c r="L65" i="19" s="1"/>
  <c r="L66" i="19" s="1"/>
  <c r="L67" i="19" s="1"/>
  <c r="L68" i="19" s="1"/>
  <c r="L69" i="19" s="1"/>
  <c r="L70" i="19" s="1"/>
  <c r="L71" i="19" s="1"/>
  <c r="L72" i="19" s="1"/>
  <c r="L73" i="19" s="1"/>
  <c r="L74" i="19" s="1"/>
  <c r="L75" i="19" s="1"/>
  <c r="L76" i="19" s="1"/>
  <c r="L77" i="19" s="1"/>
  <c r="L78" i="19" s="1"/>
  <c r="L79" i="19" s="1"/>
  <c r="L80" i="19" s="1"/>
  <c r="L81" i="19" s="1"/>
  <c r="L82" i="19" s="1"/>
  <c r="L83" i="19" s="1"/>
  <c r="L84" i="19" s="1"/>
  <c r="L85" i="19" s="1"/>
  <c r="L86" i="19" s="1"/>
  <c r="L87" i="19" s="1"/>
  <c r="L88" i="19" s="1"/>
  <c r="L89" i="19" s="1"/>
  <c r="L90" i="19" s="1"/>
  <c r="L91" i="19" s="1"/>
  <c r="L92" i="19" s="1"/>
  <c r="L93" i="19" s="1"/>
  <c r="L94" i="19" s="1"/>
  <c r="L95" i="19" s="1"/>
  <c r="L96" i="19" s="1"/>
  <c r="L97" i="19" s="1"/>
  <c r="L98" i="19" s="1"/>
  <c r="L99" i="19" s="1"/>
  <c r="A29" i="19"/>
  <c r="P192" i="19"/>
  <c r="Q191" i="19"/>
  <c r="N147" i="19"/>
  <c r="Q146" i="19"/>
  <c r="Q170" i="19"/>
  <c r="N171" i="19"/>
  <c r="Q221" i="19"/>
  <c r="N222" i="19"/>
  <c r="Q256" i="19"/>
  <c r="N257" i="19"/>
  <c r="Q22" i="19"/>
  <c r="N23" i="19"/>
  <c r="Q23" i="19" s="1"/>
  <c r="Q44" i="19"/>
  <c r="N45" i="19"/>
  <c r="N194" i="19"/>
  <c r="B29" i="19"/>
  <c r="B12" i="19"/>
  <c r="L100" i="19" l="1"/>
  <c r="L101" i="19" s="1"/>
  <c r="A99" i="19"/>
  <c r="P193" i="19"/>
  <c r="Q192" i="19"/>
  <c r="Q222" i="19"/>
  <c r="N223" i="19"/>
  <c r="Q223" i="19" s="1"/>
  <c r="N195" i="19"/>
  <c r="N258" i="19"/>
  <c r="Q257" i="19"/>
  <c r="Q45" i="19"/>
  <c r="N46" i="19"/>
  <c r="Q171" i="19"/>
  <c r="N172" i="19"/>
  <c r="Q147" i="19"/>
  <c r="N148" i="19"/>
  <c r="L102" i="19" l="1"/>
  <c r="L103" i="19" s="1"/>
  <c r="A101" i="19"/>
  <c r="P194" i="19"/>
  <c r="Q193" i="19"/>
  <c r="N259" i="19"/>
  <c r="Q258" i="19"/>
  <c r="Q172" i="19"/>
  <c r="N173" i="19"/>
  <c r="N196" i="19"/>
  <c r="Q148" i="19"/>
  <c r="N149" i="19"/>
  <c r="Q46" i="19"/>
  <c r="N47" i="19"/>
  <c r="B14" i="19"/>
  <c r="L104" i="19" l="1"/>
  <c r="L105" i="19" s="1"/>
  <c r="A103" i="19"/>
  <c r="P195" i="19"/>
  <c r="Q194" i="19"/>
  <c r="Q47" i="19"/>
  <c r="N48" i="19"/>
  <c r="Q173" i="19"/>
  <c r="N174" i="19"/>
  <c r="N150" i="19"/>
  <c r="Q149" i="19"/>
  <c r="Q259" i="19"/>
  <c r="N260" i="19"/>
  <c r="L106" i="19" l="1"/>
  <c r="L107" i="19" s="1"/>
  <c r="A105" i="19"/>
  <c r="P196" i="19"/>
  <c r="Q196" i="19" s="1"/>
  <c r="Q195" i="19"/>
  <c r="Q150" i="19"/>
  <c r="N151" i="19"/>
  <c r="Q174" i="19"/>
  <c r="N175" i="19"/>
  <c r="N261" i="19"/>
  <c r="Q260" i="19"/>
  <c r="Q48" i="19"/>
  <c r="N49" i="19"/>
  <c r="B16" i="19"/>
  <c r="L108" i="19" l="1"/>
  <c r="L109" i="19" s="1"/>
  <c r="L110" i="19" s="1"/>
  <c r="A107" i="19"/>
  <c r="Q261" i="19"/>
  <c r="N262" i="19"/>
  <c r="Q175" i="19"/>
  <c r="N176" i="19"/>
  <c r="Q151" i="19"/>
  <c r="N152" i="19"/>
  <c r="Q49" i="19"/>
  <c r="N50" i="19"/>
  <c r="L111" i="19" l="1"/>
  <c r="L112" i="19" s="1"/>
  <c r="L113" i="19" s="1"/>
  <c r="L114" i="19" s="1"/>
  <c r="L115" i="19" s="1"/>
  <c r="L116" i="19" s="1"/>
  <c r="L117" i="19" s="1"/>
  <c r="L118" i="19" s="1"/>
  <c r="L119" i="19" s="1"/>
  <c r="L120" i="19" s="1"/>
  <c r="L121" i="19" s="1"/>
  <c r="L122" i="19" s="1"/>
  <c r="L123" i="19" s="1"/>
  <c r="L124" i="19" s="1"/>
  <c r="L125" i="19" s="1"/>
  <c r="L126" i="19" s="1"/>
  <c r="L127" i="19" s="1"/>
  <c r="L128" i="19" s="1"/>
  <c r="L129" i="19" s="1"/>
  <c r="A110" i="19"/>
  <c r="N153" i="19"/>
  <c r="Q152" i="19"/>
  <c r="Q50" i="19"/>
  <c r="N51" i="19"/>
  <c r="Q262" i="19"/>
  <c r="N263" i="19"/>
  <c r="Q176" i="19"/>
  <c r="N177" i="19"/>
  <c r="B18" i="19"/>
  <c r="L130" i="19" l="1"/>
  <c r="L131" i="19" s="1"/>
  <c r="L132" i="19"/>
  <c r="L133" i="19" s="1"/>
  <c r="L134" i="19" s="1"/>
  <c r="Q263" i="19"/>
  <c r="N264" i="19"/>
  <c r="Q51" i="19"/>
  <c r="N52" i="19"/>
  <c r="Q177" i="19"/>
  <c r="N178" i="19"/>
  <c r="Q178" i="19" s="1"/>
  <c r="Q153" i="19"/>
  <c r="N154" i="19"/>
  <c r="Q154" i="19" s="1"/>
  <c r="L135" i="19" l="1"/>
  <c r="L136" i="19" s="1"/>
  <c r="A134" i="19"/>
  <c r="Q52" i="19"/>
  <c r="N53" i="19"/>
  <c r="Q264" i="19"/>
  <c r="N265" i="19"/>
  <c r="B20" i="19"/>
  <c r="L137" i="19" l="1"/>
  <c r="L138" i="19" s="1"/>
  <c r="A136" i="19"/>
  <c r="Q53" i="19"/>
  <c r="N54" i="19"/>
  <c r="Q265" i="19"/>
  <c r="N266" i="19"/>
  <c r="L139" i="19" l="1"/>
  <c r="L140" i="19" s="1"/>
  <c r="A138" i="19"/>
  <c r="N267" i="19"/>
  <c r="Q266" i="19"/>
  <c r="Q54" i="19"/>
  <c r="N55" i="19"/>
  <c r="B22" i="19"/>
  <c r="B132" i="19"/>
  <c r="L141" i="19" l="1"/>
  <c r="L142" i="19" s="1"/>
  <c r="A140" i="19"/>
  <c r="B45" i="31"/>
  <c r="B44" i="31"/>
  <c r="G44" i="31" s="1"/>
  <c r="Q55" i="19"/>
  <c r="N56" i="19"/>
  <c r="Q267" i="19"/>
  <c r="N268" i="19"/>
  <c r="B68" i="19"/>
  <c r="L143" i="19" l="1"/>
  <c r="L144" i="19" s="1"/>
  <c r="L145" i="19" s="1"/>
  <c r="A142" i="19"/>
  <c r="Q268" i="19"/>
  <c r="N269" i="19"/>
  <c r="Q56" i="19"/>
  <c r="N57" i="19"/>
  <c r="H123" i="19"/>
  <c r="H40" i="19"/>
  <c r="L146" i="19" l="1"/>
  <c r="L147" i="19" s="1"/>
  <c r="A145" i="19"/>
  <c r="Q57" i="19"/>
  <c r="N58" i="19"/>
  <c r="Q269" i="19"/>
  <c r="N270" i="19"/>
  <c r="G248" i="19"/>
  <c r="G240" i="19"/>
  <c r="G238" i="19"/>
  <c r="G236" i="19"/>
  <c r="G234" i="19"/>
  <c r="G232" i="19"/>
  <c r="G230" i="19"/>
  <c r="G222" i="19"/>
  <c r="G220" i="19"/>
  <c r="G218" i="19"/>
  <c r="G216" i="19"/>
  <c r="G214" i="19"/>
  <c r="G212" i="19"/>
  <c r="G207" i="19"/>
  <c r="G204" i="19"/>
  <c r="G202" i="19"/>
  <c r="G200" i="19"/>
  <c r="G198" i="19"/>
  <c r="G195" i="19"/>
  <c r="G193" i="19"/>
  <c r="G191" i="19"/>
  <c r="G189" i="19"/>
  <c r="G186" i="19"/>
  <c r="G184" i="19"/>
  <c r="G182" i="19"/>
  <c r="G180" i="19"/>
  <c r="G177" i="19"/>
  <c r="G175" i="19"/>
  <c r="G173" i="19"/>
  <c r="G171" i="19"/>
  <c r="G169" i="19"/>
  <c r="G166" i="19"/>
  <c r="G164" i="19"/>
  <c r="G162" i="19"/>
  <c r="G160" i="19"/>
  <c r="G158" i="19"/>
  <c r="G156" i="19"/>
  <c r="G153" i="19"/>
  <c r="G151" i="19"/>
  <c r="G149" i="19"/>
  <c r="G147" i="19"/>
  <c r="G145" i="19"/>
  <c r="G136" i="19"/>
  <c r="G138" i="19"/>
  <c r="G140" i="19"/>
  <c r="G142" i="19"/>
  <c r="G134" i="19"/>
  <c r="G32" i="19"/>
  <c r="G38" i="19"/>
  <c r="G42" i="19"/>
  <c r="G44" i="19"/>
  <c r="G46" i="19"/>
  <c r="G48" i="19"/>
  <c r="G50" i="19"/>
  <c r="G53" i="19"/>
  <c r="G56" i="19"/>
  <c r="G59" i="19"/>
  <c r="G62" i="19"/>
  <c r="G65" i="19"/>
  <c r="G67" i="19"/>
  <c r="G73" i="19"/>
  <c r="G76" i="19"/>
  <c r="G79" i="19"/>
  <c r="G82" i="19"/>
  <c r="G85" i="19"/>
  <c r="G88" i="19"/>
  <c r="G91" i="19"/>
  <c r="G93" i="19"/>
  <c r="G95" i="19"/>
  <c r="G97" i="19"/>
  <c r="G99" i="19"/>
  <c r="G101" i="19"/>
  <c r="G103" i="19"/>
  <c r="G105" i="19"/>
  <c r="G110" i="19"/>
  <c r="G113" i="19"/>
  <c r="G115" i="19"/>
  <c r="G117" i="19"/>
  <c r="G119" i="19"/>
  <c r="G121" i="19"/>
  <c r="G125" i="19"/>
  <c r="G127" i="19"/>
  <c r="G129" i="19"/>
  <c r="L148" i="19" l="1"/>
  <c r="L149" i="19" s="1"/>
  <c r="A147" i="19"/>
  <c r="Q270" i="19"/>
  <c r="N271" i="19"/>
  <c r="Q58" i="19"/>
  <c r="N59" i="19"/>
  <c r="G224" i="19"/>
  <c r="G179" i="19"/>
  <c r="G206" i="19"/>
  <c r="G133" i="19"/>
  <c r="G31" i="19"/>
  <c r="G155" i="19"/>
  <c r="G197" i="19"/>
  <c r="L150" i="19" l="1"/>
  <c r="L151" i="19" s="1"/>
  <c r="A149" i="19"/>
  <c r="G45" i="31"/>
  <c r="Q59" i="19"/>
  <c r="N60" i="19"/>
  <c r="Q271" i="19"/>
  <c r="N272" i="19"/>
  <c r="B237" i="19"/>
  <c r="B239" i="19"/>
  <c r="B241" i="19"/>
  <c r="B219" i="19"/>
  <c r="B221" i="19"/>
  <c r="B223" i="19"/>
  <c r="B235" i="19"/>
  <c r="L152" i="19" l="1"/>
  <c r="L153" i="19" s="1"/>
  <c r="A151" i="19"/>
  <c r="Q272" i="19"/>
  <c r="N273" i="19"/>
  <c r="Q60" i="19"/>
  <c r="N61" i="19"/>
  <c r="B208" i="19"/>
  <c r="B217" i="19"/>
  <c r="L154" i="19" l="1"/>
  <c r="L155" i="19" s="1"/>
  <c r="L156" i="19" s="1"/>
  <c r="A153" i="19"/>
  <c r="Q273" i="19"/>
  <c r="N274" i="19"/>
  <c r="Q61" i="19"/>
  <c r="N62" i="19"/>
  <c r="B207" i="19"/>
  <c r="L157" i="19" l="1"/>
  <c r="L158" i="19" s="1"/>
  <c r="A156" i="19"/>
  <c r="Q274" i="19"/>
  <c r="N275" i="19"/>
  <c r="Q62" i="19"/>
  <c r="N63" i="19"/>
  <c r="L159" i="19" l="1"/>
  <c r="L160" i="19" s="1"/>
  <c r="A158" i="19"/>
  <c r="Q63" i="19"/>
  <c r="N64" i="19"/>
  <c r="N276" i="19"/>
  <c r="Q275" i="19"/>
  <c r="L161" i="19" l="1"/>
  <c r="L162" i="19" s="1"/>
  <c r="A160" i="19"/>
  <c r="Q64" i="19"/>
  <c r="N65" i="19"/>
  <c r="Q276" i="19"/>
  <c r="N277" i="19"/>
  <c r="L163" i="19" l="1"/>
  <c r="L164" i="19" s="1"/>
  <c r="A162" i="19"/>
  <c r="Q65" i="19"/>
  <c r="N66" i="19"/>
  <c r="Q277" i="19"/>
  <c r="N278" i="19"/>
  <c r="B212" i="19"/>
  <c r="L165" i="19" l="1"/>
  <c r="L166" i="19" s="1"/>
  <c r="A164" i="19"/>
  <c r="Q66" i="19"/>
  <c r="N67" i="19"/>
  <c r="Q278" i="19"/>
  <c r="N279" i="19"/>
  <c r="L167" i="19" l="1"/>
  <c r="L168" i="19" s="1"/>
  <c r="L169" i="19" s="1"/>
  <c r="A166" i="19"/>
  <c r="Q279" i="19"/>
  <c r="N280" i="19"/>
  <c r="Q280" i="19" s="1"/>
  <c r="Q67" i="19"/>
  <c r="N68" i="19"/>
  <c r="B214" i="19"/>
  <c r="B199" i="19"/>
  <c r="B201" i="19"/>
  <c r="B203" i="19"/>
  <c r="A203" i="19"/>
  <c r="A201" i="19"/>
  <c r="A199" i="19"/>
  <c r="L170" i="19" l="1"/>
  <c r="L171" i="19" s="1"/>
  <c r="A169" i="19"/>
  <c r="Q68" i="19"/>
  <c r="N69" i="19"/>
  <c r="B176" i="19"/>
  <c r="B178" i="19"/>
  <c r="B181" i="19"/>
  <c r="B183" i="19"/>
  <c r="B185" i="19"/>
  <c r="B157" i="19"/>
  <c r="B159" i="19"/>
  <c r="B161" i="19"/>
  <c r="B163" i="19"/>
  <c r="B168" i="19"/>
  <c r="B170" i="19"/>
  <c r="B172" i="19"/>
  <c r="B174" i="19"/>
  <c r="H155" i="19"/>
  <c r="B135" i="19"/>
  <c r="B137" i="19"/>
  <c r="B139" i="19"/>
  <c r="B141" i="19"/>
  <c r="B144" i="19"/>
  <c r="B146" i="19"/>
  <c r="B148" i="19"/>
  <c r="B150" i="19"/>
  <c r="B152" i="19"/>
  <c r="B154" i="19"/>
  <c r="B188" i="19"/>
  <c r="B190" i="19"/>
  <c r="B192" i="19"/>
  <c r="B98" i="19"/>
  <c r="B100" i="19"/>
  <c r="B102" i="19"/>
  <c r="B104" i="19"/>
  <c r="B109" i="19"/>
  <c r="L172" i="19" l="1"/>
  <c r="L173" i="19" s="1"/>
  <c r="A171" i="19"/>
  <c r="Q69" i="19"/>
  <c r="N70" i="19"/>
  <c r="B216" i="19"/>
  <c r="L174" i="19" l="1"/>
  <c r="L175" i="19" s="1"/>
  <c r="A173" i="19"/>
  <c r="Q70" i="19"/>
  <c r="N71" i="19"/>
  <c r="B180" i="19"/>
  <c r="L176" i="19" l="1"/>
  <c r="L177" i="19" s="1"/>
  <c r="A175" i="19"/>
  <c r="Q71" i="19"/>
  <c r="N72" i="19"/>
  <c r="B218" i="19"/>
  <c r="B230" i="19"/>
  <c r="L178" i="19" l="1"/>
  <c r="L179" i="19" s="1"/>
  <c r="L180" i="19" s="1"/>
  <c r="A177" i="19"/>
  <c r="Q72" i="19"/>
  <c r="N73" i="19"/>
  <c r="B182" i="19"/>
  <c r="L181" i="19" l="1"/>
  <c r="L182" i="19" s="1"/>
  <c r="A180" i="19"/>
  <c r="Q73" i="19"/>
  <c r="N74" i="19"/>
  <c r="B220" i="19"/>
  <c r="B232" i="19"/>
  <c r="L183" i="19" l="1"/>
  <c r="L184" i="19" s="1"/>
  <c r="A182" i="19"/>
  <c r="Q74" i="19"/>
  <c r="N75" i="19"/>
  <c r="B184" i="19"/>
  <c r="L185" i="19" l="1"/>
  <c r="L186" i="19" s="1"/>
  <c r="A184" i="19"/>
  <c r="Q75" i="19"/>
  <c r="N76" i="19"/>
  <c r="B222" i="19"/>
  <c r="B234" i="19"/>
  <c r="L187" i="19" l="1"/>
  <c r="L188" i="19" s="1"/>
  <c r="L189" i="19" s="1"/>
  <c r="A186" i="19"/>
  <c r="Q76" i="19"/>
  <c r="N77" i="19"/>
  <c r="B186" i="19"/>
  <c r="L190" i="19" l="1"/>
  <c r="L191" i="19" s="1"/>
  <c r="A189" i="19"/>
  <c r="Q77" i="19"/>
  <c r="N78" i="19"/>
  <c r="B236" i="19"/>
  <c r="L192" i="19" l="1"/>
  <c r="L193" i="19" s="1"/>
  <c r="A191" i="19"/>
  <c r="Q78" i="19"/>
  <c r="N79" i="19"/>
  <c r="B238" i="19"/>
  <c r="L194" i="19" l="1"/>
  <c r="L195" i="19" s="1"/>
  <c r="A193" i="19"/>
  <c r="Q79" i="19"/>
  <c r="N80" i="19"/>
  <c r="B240" i="19"/>
  <c r="L196" i="19" l="1"/>
  <c r="L197" i="19" s="1"/>
  <c r="L198" i="19" s="1"/>
  <c r="A195" i="19"/>
  <c r="Q80" i="19"/>
  <c r="N81" i="19"/>
  <c r="L199" i="19" l="1"/>
  <c r="L200" i="19" s="1"/>
  <c r="A198" i="19"/>
  <c r="Q81" i="19"/>
  <c r="N82" i="19"/>
  <c r="L201" i="19" l="1"/>
  <c r="L202" i="19" s="1"/>
  <c r="A200" i="19"/>
  <c r="Q82" i="19"/>
  <c r="N83" i="19"/>
  <c r="B36" i="19"/>
  <c r="L203" i="19" l="1"/>
  <c r="L204" i="19" s="1"/>
  <c r="A202" i="19"/>
  <c r="Q83" i="19"/>
  <c r="N84" i="19"/>
  <c r="B262" i="19"/>
  <c r="H262" i="19"/>
  <c r="B261" i="19"/>
  <c r="H261" i="19"/>
  <c r="H259" i="19"/>
  <c r="G259" i="19"/>
  <c r="B257" i="19"/>
  <c r="H257" i="19"/>
  <c r="H256" i="19"/>
  <c r="G256" i="19"/>
  <c r="L205" i="19" l="1"/>
  <c r="L206" i="19" s="1"/>
  <c r="L207" i="19" s="1"/>
  <c r="A204" i="19"/>
  <c r="Q84" i="19"/>
  <c r="N85" i="19"/>
  <c r="A261" i="19"/>
  <c r="A262" i="19"/>
  <c r="A257" i="19"/>
  <c r="H242" i="19"/>
  <c r="L208" i="19" l="1"/>
  <c r="L209" i="19" s="1"/>
  <c r="L210" i="19" s="1"/>
  <c r="L211" i="19" s="1"/>
  <c r="L212" i="19" s="1"/>
  <c r="A207" i="19"/>
  <c r="Q85" i="19"/>
  <c r="N86" i="19"/>
  <c r="H133" i="19"/>
  <c r="H246" i="19"/>
  <c r="G247" i="19"/>
  <c r="G246" i="19" s="1"/>
  <c r="H247" i="19"/>
  <c r="H249" i="19"/>
  <c r="H250" i="19"/>
  <c r="L213" i="19" l="1"/>
  <c r="L214" i="19" s="1"/>
  <c r="A212" i="19"/>
  <c r="Q86" i="19"/>
  <c r="N87" i="19"/>
  <c r="B196" i="19"/>
  <c r="B194" i="19"/>
  <c r="L215" i="19" l="1"/>
  <c r="L216" i="19" s="1"/>
  <c r="A214" i="19"/>
  <c r="Q87" i="19"/>
  <c r="N88" i="19"/>
  <c r="B134" i="19"/>
  <c r="L217" i="19" l="1"/>
  <c r="L218" i="19" s="1"/>
  <c r="A216" i="19"/>
  <c r="Q88" i="19"/>
  <c r="N89" i="19"/>
  <c r="B136" i="19"/>
  <c r="B198" i="19"/>
  <c r="B247" i="19"/>
  <c r="L219" i="19" l="1"/>
  <c r="L220" i="19" s="1"/>
  <c r="A218" i="19"/>
  <c r="Q89" i="19"/>
  <c r="N90" i="19"/>
  <c r="B138" i="19"/>
  <c r="B200" i="19"/>
  <c r="L221" i="19" l="1"/>
  <c r="L222" i="19" s="1"/>
  <c r="A220" i="19"/>
  <c r="Q90" i="19"/>
  <c r="N91" i="19"/>
  <c r="B250" i="19"/>
  <c r="L223" i="19" l="1"/>
  <c r="L224" i="19" s="1"/>
  <c r="L225" i="19" s="1"/>
  <c r="A222" i="19"/>
  <c r="Q91" i="19"/>
  <c r="N92" i="19"/>
  <c r="B140" i="19"/>
  <c r="B202" i="19"/>
  <c r="A114" i="19"/>
  <c r="B114" i="19"/>
  <c r="A116" i="19"/>
  <c r="A118" i="19"/>
  <c r="B118" i="19"/>
  <c r="A52" i="19"/>
  <c r="B52" i="19"/>
  <c r="H52" i="19"/>
  <c r="H50" i="19"/>
  <c r="H117" i="19"/>
  <c r="H115" i="19"/>
  <c r="H113" i="19"/>
  <c r="L226" i="19" l="1"/>
  <c r="L227" i="19" s="1"/>
  <c r="L228" i="19" s="1"/>
  <c r="L229" i="19" s="1"/>
  <c r="L230" i="19" s="1"/>
  <c r="A225" i="19"/>
  <c r="Q92" i="19"/>
  <c r="N93" i="19"/>
  <c r="B116" i="19"/>
  <c r="L231" i="19" l="1"/>
  <c r="L232" i="19" s="1"/>
  <c r="A230" i="19"/>
  <c r="N94" i="19"/>
  <c r="Q93" i="19"/>
  <c r="B142" i="19"/>
  <c r="B204" i="19"/>
  <c r="H97" i="19"/>
  <c r="B94" i="19"/>
  <c r="A94" i="19"/>
  <c r="H94" i="19"/>
  <c r="H93" i="19"/>
  <c r="B92" i="19"/>
  <c r="H92" i="19"/>
  <c r="H91" i="19"/>
  <c r="H90" i="19"/>
  <c r="B90" i="19"/>
  <c r="H88" i="19"/>
  <c r="H71" i="19"/>
  <c r="H69" i="19"/>
  <c r="H67" i="19"/>
  <c r="B66" i="19"/>
  <c r="H65" i="19"/>
  <c r="B61" i="19"/>
  <c r="H61" i="19"/>
  <c r="H59" i="19"/>
  <c r="B58" i="19"/>
  <c r="A57" i="19"/>
  <c r="H57" i="19"/>
  <c r="H56" i="19"/>
  <c r="H46" i="19"/>
  <c r="B45" i="19"/>
  <c r="H45" i="19"/>
  <c r="H44" i="19"/>
  <c r="H132" i="19"/>
  <c r="H129" i="19"/>
  <c r="B128" i="19"/>
  <c r="A128" i="19"/>
  <c r="H128" i="19"/>
  <c r="H127" i="19"/>
  <c r="B126" i="19"/>
  <c r="A126" i="19"/>
  <c r="H126" i="19"/>
  <c r="H125" i="19"/>
  <c r="B122" i="19"/>
  <c r="H122" i="19"/>
  <c r="H121" i="19"/>
  <c r="B120" i="19"/>
  <c r="A120" i="19"/>
  <c r="H119" i="19"/>
  <c r="B112" i="19"/>
  <c r="H112" i="19"/>
  <c r="H110" i="19"/>
  <c r="H95" i="19"/>
  <c r="B87" i="19"/>
  <c r="H87" i="19"/>
  <c r="H85" i="19"/>
  <c r="B84" i="19"/>
  <c r="A84" i="19"/>
  <c r="H84" i="19"/>
  <c r="B83" i="19"/>
  <c r="H83" i="19"/>
  <c r="H82" i="19"/>
  <c r="B81" i="19"/>
  <c r="A81" i="19"/>
  <c r="H81" i="19"/>
  <c r="B80" i="19"/>
  <c r="H80" i="19"/>
  <c r="H79" i="19"/>
  <c r="B78" i="19"/>
  <c r="A78" i="19"/>
  <c r="H78" i="19"/>
  <c r="B77" i="19"/>
  <c r="H77" i="19"/>
  <c r="H76" i="19"/>
  <c r="B75" i="19"/>
  <c r="A75" i="19"/>
  <c r="H75" i="19"/>
  <c r="B74" i="19"/>
  <c r="H74" i="19"/>
  <c r="H73" i="19"/>
  <c r="B72" i="19"/>
  <c r="B64" i="19"/>
  <c r="B63" i="19"/>
  <c r="H63" i="19"/>
  <c r="H62" i="19"/>
  <c r="B55" i="19"/>
  <c r="B54" i="19"/>
  <c r="H54" i="19"/>
  <c r="H53" i="19"/>
  <c r="B49" i="19"/>
  <c r="H48" i="19"/>
  <c r="B43" i="19"/>
  <c r="A43" i="19"/>
  <c r="H43" i="19"/>
  <c r="H42" i="19"/>
  <c r="B41" i="19"/>
  <c r="B39" i="19"/>
  <c r="H39" i="19"/>
  <c r="H38" i="19"/>
  <c r="B37" i="19"/>
  <c r="H37" i="19"/>
  <c r="A36" i="19"/>
  <c r="H36" i="19"/>
  <c r="B34" i="19"/>
  <c r="H34" i="19"/>
  <c r="A33" i="19"/>
  <c r="H33" i="19"/>
  <c r="L233" i="19" l="1"/>
  <c r="L234" i="19" s="1"/>
  <c r="A232" i="19"/>
  <c r="N95" i="19"/>
  <c r="Q94" i="19"/>
  <c r="A92" i="19"/>
  <c r="A90" i="19"/>
  <c r="B70" i="19"/>
  <c r="A61" i="19"/>
  <c r="B57" i="19"/>
  <c r="A45" i="19"/>
  <c r="A39" i="19"/>
  <c r="B33" i="19"/>
  <c r="B32" i="19"/>
  <c r="A37" i="19"/>
  <c r="A54" i="19"/>
  <c r="A34" i="19"/>
  <c r="A63" i="19"/>
  <c r="A74" i="19"/>
  <c r="A77" i="19"/>
  <c r="A80" i="19"/>
  <c r="A83" i="19"/>
  <c r="A87" i="19"/>
  <c r="A112" i="19"/>
  <c r="A122" i="19"/>
  <c r="A41" i="19"/>
  <c r="A132" i="19"/>
  <c r="L235" i="19" l="1"/>
  <c r="L236" i="19" s="1"/>
  <c r="A234" i="19"/>
  <c r="Q95" i="19"/>
  <c r="N96" i="19"/>
  <c r="B145" i="19"/>
  <c r="L237" i="19" l="1"/>
  <c r="L238" i="19" s="1"/>
  <c r="A236" i="19"/>
  <c r="N97" i="19"/>
  <c r="Q96" i="19"/>
  <c r="B156" i="19"/>
  <c r="L239" i="19" l="1"/>
  <c r="L240" i="19" s="1"/>
  <c r="A238" i="19"/>
  <c r="Q97" i="19"/>
  <c r="N98" i="19"/>
  <c r="B147" i="19"/>
  <c r="L241" i="19" l="1"/>
  <c r="L242" i="19" s="1"/>
  <c r="L243" i="19" s="1"/>
  <c r="A240" i="19"/>
  <c r="Q98" i="19"/>
  <c r="N99" i="19"/>
  <c r="B158" i="19"/>
  <c r="L244" i="19" l="1"/>
  <c r="L245" i="19" s="1"/>
  <c r="A243" i="19"/>
  <c r="N100" i="19"/>
  <c r="Q99" i="19"/>
  <c r="B38" i="19"/>
  <c r="L246" i="19" l="1"/>
  <c r="L247" i="19" s="1"/>
  <c r="A245" i="19"/>
  <c r="N101" i="19"/>
  <c r="Q100" i="19"/>
  <c r="B160" i="19"/>
  <c r="B149" i="19"/>
  <c r="L248" i="19" l="1"/>
  <c r="L249" i="19" s="1"/>
  <c r="L250" i="19" s="1"/>
  <c r="A247" i="19"/>
  <c r="Q101" i="19"/>
  <c r="N102" i="19"/>
  <c r="B40" i="19"/>
  <c r="L251" i="19" l="1"/>
  <c r="A250" i="19"/>
  <c r="N103" i="19"/>
  <c r="Q102" i="19"/>
  <c r="B162" i="19"/>
  <c r="L252" i="19" l="1"/>
  <c r="A251" i="19"/>
  <c r="N104" i="19"/>
  <c r="Q103" i="19"/>
  <c r="B164" i="19"/>
  <c r="B42" i="19"/>
  <c r="L253" i="19" l="1"/>
  <c r="L254" i="19" s="1"/>
  <c r="L255" i="19" s="1"/>
  <c r="L256" i="19" s="1"/>
  <c r="L257" i="19" s="1"/>
  <c r="L258" i="19" s="1"/>
  <c r="L259" i="19" s="1"/>
  <c r="L260" i="19" s="1"/>
  <c r="L261" i="19" s="1"/>
  <c r="L262" i="19" s="1"/>
  <c r="L263" i="19" s="1"/>
  <c r="L264" i="19" s="1"/>
  <c r="L265" i="19" s="1"/>
  <c r="L266" i="19" s="1"/>
  <c r="L267" i="19" s="1"/>
  <c r="L268" i="19" s="1"/>
  <c r="L269" i="19" s="1"/>
  <c r="L270" i="19" s="1"/>
  <c r="L271" i="19" s="1"/>
  <c r="L272" i="19" s="1"/>
  <c r="L273" i="19" s="1"/>
  <c r="L274" i="19" s="1"/>
  <c r="L275" i="19" s="1"/>
  <c r="A252" i="19"/>
  <c r="Q104" i="19"/>
  <c r="N105" i="19"/>
  <c r="B166" i="19"/>
  <c r="B44" i="19"/>
  <c r="L276" i="19" l="1"/>
  <c r="A275" i="19"/>
  <c r="N106" i="19"/>
  <c r="Q105" i="19"/>
  <c r="B169" i="19"/>
  <c r="B46" i="19"/>
  <c r="L277" i="19" l="1"/>
  <c r="L278" i="19" s="1"/>
  <c r="L279" i="19" s="1"/>
  <c r="L280" i="19" s="1"/>
  <c r="A276" i="19"/>
  <c r="N107" i="19"/>
  <c r="Q106" i="19"/>
  <c r="B171" i="19"/>
  <c r="B151" i="19"/>
  <c r="Q107" i="19" l="1"/>
  <c r="N108" i="19"/>
  <c r="B48" i="19"/>
  <c r="N109" i="19" l="1"/>
  <c r="Q108" i="19"/>
  <c r="B173" i="19"/>
  <c r="B153" i="19"/>
  <c r="Q109" i="19" l="1"/>
  <c r="N110" i="19"/>
  <c r="B175" i="19"/>
  <c r="B50" i="19"/>
  <c r="Q110" i="19" l="1"/>
  <c r="N111" i="19"/>
  <c r="B189" i="19"/>
  <c r="N112" i="19" l="1"/>
  <c r="Q111" i="19"/>
  <c r="B177" i="19"/>
  <c r="B53" i="19"/>
  <c r="N113" i="19" l="1"/>
  <c r="Q112" i="19"/>
  <c r="B191" i="19"/>
  <c r="Q113" i="19" l="1"/>
  <c r="N114" i="19"/>
  <c r="B56" i="19"/>
  <c r="N115" i="19" l="1"/>
  <c r="Q114" i="19"/>
  <c r="B193" i="19"/>
  <c r="Q115" i="19" l="1"/>
  <c r="N116" i="19"/>
  <c r="B59" i="19"/>
  <c r="Q116" i="19" l="1"/>
  <c r="N117" i="19"/>
  <c r="B195" i="19"/>
  <c r="N118" i="19" l="1"/>
  <c r="Q117" i="19"/>
  <c r="B62" i="19"/>
  <c r="N119" i="19" l="1"/>
  <c r="Q118" i="19"/>
  <c r="B65" i="19"/>
  <c r="Q119" i="19" l="1"/>
  <c r="N120" i="19"/>
  <c r="B67" i="19"/>
  <c r="N121" i="19" l="1"/>
  <c r="Q120" i="19"/>
  <c r="B69" i="19"/>
  <c r="Q121" i="19" l="1"/>
  <c r="N122" i="19"/>
  <c r="B71" i="19"/>
  <c r="Q122" i="19" l="1"/>
  <c r="N123" i="19"/>
  <c r="B73" i="19"/>
  <c r="N124" i="19" l="1"/>
  <c r="Q123" i="19"/>
  <c r="B76" i="19"/>
  <c r="N125" i="19" l="1"/>
  <c r="Q124" i="19"/>
  <c r="B79" i="19"/>
  <c r="Q125" i="19" l="1"/>
  <c r="N126" i="19"/>
  <c r="B82" i="19"/>
  <c r="N127" i="19" l="1"/>
  <c r="Q126" i="19"/>
  <c r="H271" i="19"/>
  <c r="Q127" i="19" l="1"/>
  <c r="N128" i="19"/>
  <c r="B85" i="19"/>
  <c r="Q128" i="19" l="1"/>
  <c r="N129" i="19"/>
  <c r="G280" i="19"/>
  <c r="H279" i="19"/>
  <c r="H274" i="19"/>
  <c r="G274" i="19"/>
  <c r="N130" i="19" l="1"/>
  <c r="N132" i="19"/>
  <c r="Q132" i="19" s="1"/>
  <c r="Q129" i="19"/>
  <c r="B88" i="19"/>
  <c r="G279" i="19"/>
  <c r="N131" i="19" l="1"/>
  <c r="Q131" i="19" s="1"/>
  <c r="Q130" i="19"/>
  <c r="A265" i="19"/>
  <c r="A267" i="19"/>
  <c r="B267" i="19"/>
  <c r="H264" i="19"/>
  <c r="H263" i="19"/>
  <c r="G263" i="19"/>
  <c r="G255" i="19" s="1"/>
  <c r="B91" i="19" l="1"/>
  <c r="B265" i="19"/>
  <c r="B264" i="19"/>
  <c r="A264" i="19"/>
  <c r="B93" i="19" l="1"/>
  <c r="H277" i="19" l="1"/>
  <c r="H273" i="19"/>
  <c r="H270" i="19"/>
  <c r="H269" i="19"/>
  <c r="H268" i="19"/>
  <c r="H267" i="19"/>
  <c r="H266" i="19"/>
  <c r="H265" i="19"/>
  <c r="H255" i="19"/>
  <c r="H254" i="19"/>
  <c r="H253" i="19"/>
  <c r="B95" i="19" l="1"/>
  <c r="B256" i="19"/>
  <c r="G270" i="19" l="1"/>
  <c r="B97" i="19" l="1"/>
  <c r="B99" i="19" l="1"/>
  <c r="B259" i="19"/>
  <c r="B254" i="19" l="1"/>
  <c r="B101" i="19" l="1"/>
  <c r="G268" i="19"/>
  <c r="B103" i="19" l="1"/>
  <c r="B105" i="19" l="1"/>
  <c r="B107" i="19" l="1"/>
  <c r="B263" i="19"/>
  <c r="B110" i="19" l="1"/>
  <c r="B113" i="19" l="1"/>
  <c r="B268" i="19"/>
  <c r="B269" i="19" l="1"/>
  <c r="B275" i="19" l="1"/>
  <c r="B115" i="19"/>
  <c r="B271" i="19"/>
  <c r="B270" i="19"/>
  <c r="B276" i="19" l="1"/>
  <c r="B273" i="19"/>
  <c r="B117" i="19" l="1"/>
  <c r="B274" i="19"/>
  <c r="B119" i="19" l="1"/>
  <c r="G278" i="19" l="1"/>
  <c r="B121" i="19" l="1"/>
  <c r="G277" i="19"/>
  <c r="B278" i="19" l="1"/>
  <c r="G269" i="19"/>
  <c r="B123" i="19" l="1"/>
  <c r="G273" i="19"/>
  <c r="G266" i="19" s="1"/>
  <c r="B280" i="19" l="1"/>
  <c r="B125" i="19" l="1"/>
  <c r="G254" i="19" l="1"/>
  <c r="G253" i="19" s="1"/>
  <c r="G282" i="19" s="1"/>
  <c r="B127" i="19" l="1"/>
  <c r="A256" i="19" l="1"/>
  <c r="B131" i="19" l="1"/>
  <c r="B129" i="19"/>
  <c r="B46" i="31" l="1"/>
  <c r="G46" i="31" s="1"/>
  <c r="B49" i="31"/>
  <c r="G49" i="31" s="1"/>
  <c r="B55" i="31"/>
  <c r="G55" i="31" s="1"/>
  <c r="B54" i="31"/>
  <c r="G54" i="31" s="1"/>
  <c r="B47" i="31"/>
  <c r="G47" i="31" s="1"/>
  <c r="B50" i="31"/>
  <c r="G50" i="31" s="1"/>
  <c r="B56" i="31"/>
  <c r="G56" i="31" s="1"/>
  <c r="B53" i="31"/>
  <c r="G53" i="31" s="1"/>
  <c r="B57" i="31"/>
  <c r="G57" i="31" s="1"/>
  <c r="B60" i="31"/>
  <c r="G60" i="31" s="1"/>
  <c r="B58" i="31"/>
  <c r="G58" i="31" s="1"/>
  <c r="B48" i="31"/>
  <c r="G48" i="31" s="1"/>
  <c r="B51" i="31"/>
  <c r="G51" i="31" s="1"/>
  <c r="B52" i="31"/>
  <c r="G52" i="31" s="1"/>
  <c r="B59" i="31"/>
  <c r="G59" i="31" s="1"/>
  <c r="A254" i="19"/>
  <c r="A259" i="19"/>
  <c r="G61" i="31" l="1"/>
  <c r="A263" i="19"/>
  <c r="A268" i="19" l="1"/>
  <c r="A269" i="19" l="1"/>
  <c r="A270" i="19" l="1"/>
  <c r="A271" i="19" l="1"/>
  <c r="A273" i="19" l="1"/>
  <c r="A274" i="19" l="1"/>
  <c r="A280" i="19" l="1"/>
  <c r="A32" i="19" l="1"/>
  <c r="A38" i="19" l="1"/>
  <c r="A40" i="19"/>
  <c r="A42" i="19" l="1"/>
  <c r="A44" i="19" l="1"/>
  <c r="A46" i="19" l="1"/>
  <c r="A48" i="19" l="1"/>
  <c r="A50" i="19" l="1"/>
  <c r="A53" i="19" l="1"/>
  <c r="A56" i="19" l="1"/>
  <c r="A59" i="19" l="1"/>
  <c r="A62" i="19" l="1"/>
  <c r="A65" i="19" l="1"/>
  <c r="A67" i="19" l="1"/>
  <c r="A69" i="19" l="1"/>
  <c r="A71" i="19" l="1"/>
  <c r="A278" i="19"/>
  <c r="A73" i="19" l="1"/>
  <c r="A76" i="19" l="1"/>
  <c r="A79" i="19" l="1"/>
  <c r="A82" i="19" l="1"/>
  <c r="A85" i="19" l="1"/>
  <c r="A88" i="19" l="1"/>
  <c r="A91" i="19" l="1"/>
  <c r="A93" i="19" l="1"/>
  <c r="A95" i="19" l="1"/>
  <c r="A97" i="19" l="1"/>
  <c r="A113" i="19" l="1"/>
  <c r="A115" i="19" l="1"/>
  <c r="A117" i="19" l="1"/>
  <c r="A123" i="19" l="1"/>
  <c r="A119" i="19"/>
  <c r="A121" i="19" l="1"/>
  <c r="A125" i="19" l="1"/>
  <c r="A127" i="19" l="1"/>
  <c r="A129" i="19" l="1"/>
  <c r="H59" i="31" l="1"/>
  <c r="H60" i="31"/>
  <c r="H49" i="31"/>
  <c r="H43" i="31"/>
  <c r="F19" i="31"/>
  <c r="F22" i="31" s="1"/>
  <c r="F26" i="31" s="1"/>
  <c r="F27" i="31" s="1"/>
  <c r="F29" i="31" s="1"/>
  <c r="H52" i="31"/>
  <c r="H48" i="31"/>
  <c r="H54" i="31"/>
  <c r="H45" i="31"/>
  <c r="H58" i="31"/>
  <c r="H47" i="31"/>
  <c r="H46" i="31"/>
  <c r="H50" i="31"/>
  <c r="H56" i="31"/>
  <c r="H55" i="31"/>
  <c r="H51" i="31"/>
  <c r="H57" i="31"/>
  <c r="H44" i="31"/>
  <c r="H53" i="31"/>
  <c r="H61" i="31" l="1"/>
</calcChain>
</file>

<file path=xl/sharedStrings.xml><?xml version="1.0" encoding="utf-8"?>
<sst xmlns="http://schemas.openxmlformats.org/spreadsheetml/2006/main" count="427" uniqueCount="207">
  <si>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</si>
  <si>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</si>
  <si>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</si>
  <si>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</si>
  <si>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</si>
  <si>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</si>
  <si>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</si>
  <si>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</si>
  <si>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</si>
  <si>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</si>
  <si>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</si>
  <si>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</si>
  <si>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</si>
  <si>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</si>
  <si>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</si>
  <si>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</si>
  <si>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Číslo</t>
  </si>
  <si>
    <t>Zhotovitel:</t>
  </si>
  <si>
    <t>Projektant:</t>
  </si>
  <si>
    <t>Vypracoval:</t>
  </si>
  <si>
    <t>Objednatel:</t>
  </si>
  <si>
    <t>Stavba:</t>
  </si>
  <si>
    <t>HSV</t>
  </si>
  <si>
    <t>PSV</t>
  </si>
  <si>
    <t>MON</t>
  </si>
  <si>
    <t>Vedlejší náklady</t>
  </si>
  <si>
    <t>Ostatní náklady</t>
  </si>
  <si>
    <t>Celkem</t>
  </si>
  <si>
    <t>Rozpis ceny</t>
  </si>
  <si>
    <t>Rekapitulace daní</t>
  </si>
  <si>
    <t>DIČ:</t>
  </si>
  <si>
    <t>Cena celkem s DPH</t>
  </si>
  <si>
    <t>Pokyny pro vyplnění</t>
  </si>
  <si>
    <t>Ve všech listech tohoto souboru můžete měnit pouze buňky s modrým pozadím. Jedná se o tyto údaje : 
- údaje o firmě
- jednotkové ceny položek zadané na maximálně dvě desetinná místa</t>
  </si>
  <si>
    <t>IČO:</t>
  </si>
  <si>
    <t>CZK</t>
  </si>
  <si>
    <t>Rekapitulace dílů</t>
  </si>
  <si>
    <t>Typ dílu</t>
  </si>
  <si>
    <t>P.č.</t>
  </si>
  <si>
    <t>Číslo položky</t>
  </si>
  <si>
    <t>Název položky</t>
  </si>
  <si>
    <t>MJ</t>
  </si>
  <si>
    <t>množství</t>
  </si>
  <si>
    <t>cena / MJ</t>
  </si>
  <si>
    <t>Díl:</t>
  </si>
  <si>
    <t>m2</t>
  </si>
  <si>
    <t>bm</t>
  </si>
  <si>
    <t>ks</t>
  </si>
  <si>
    <t>Zaškolení obsluhy</t>
  </si>
  <si>
    <t>Objekt:</t>
  </si>
  <si>
    <t>Rozpočet:</t>
  </si>
  <si>
    <t>JKSO:</t>
  </si>
  <si>
    <t>Revize požárních klapek</t>
  </si>
  <si>
    <t>Zaregulování systému VZT</t>
  </si>
  <si>
    <t>Rozměrové schéma a specifikace jednotlivých dílů viz.Příloha č.1 - Technické parametry jednotky.</t>
  </si>
  <si>
    <t>Jednotka musí splňovat Nařízení komise EU č. 1253/2014 na ecodesign větracích jednotek (ErP) pro rok 2018.</t>
  </si>
  <si>
    <t>D+M Talířový ventil odtahový Ø160 mm vč.montážního rámečku, s možností fixace polohy pomocí kontramatice. Kovový, lakováno RAL.</t>
  </si>
  <si>
    <t>D+M Potrubí čtyřhranné-rovné trouby z pozinkovaného plechu skupiny I ve třídě těsnosti B;
včetně těsnícího; spojovacího a závěsového materiálu a značení potrubí (směr proudění, sání, výfuk)</t>
  </si>
  <si>
    <t>D+M Potrubí čtyřhranné-tvarovky trouby z pozinkovaného plechu skupiny I ve třídě těsnosti B;
včetně těsnícího; spojovacího a závěsového materiálu a značení potrubí (směr proudění, sání, výfuk)</t>
  </si>
  <si>
    <t>D+M Potrubí kruhové-rovné trouby z pozinkovaného plechu skupiny I ve třídě těsnosti B;
včetně těsnícího; spojovacího a závěsového materiálu a značení potrubí (směr proudění, sání, výfuk)</t>
  </si>
  <si>
    <t>Uvedení do provozu, start up</t>
  </si>
  <si>
    <t>Individuální vyzkoušení bude zahrnuto do ceny montáže jednotlivých zařízení.</t>
  </si>
  <si>
    <t>pomocné</t>
  </si>
  <si>
    <t>Součástí dodávky je distributor (1 trubice), parní hadice 4 m, kondenzační hadice 4 m. Dále bude součástí dodávky zařízení na vychlazení kondenzátu. Včetně zprovoznění vyvíječe.</t>
  </si>
  <si>
    <t>Cen.soustava</t>
  </si>
  <si>
    <t xml:space="preserve">Příslušenství jednotky: tlumící vložky, elektromotory vhodné pro řízení frekvenčním měničem, kabelové průchodky pro připojení ventilátorů, odběrné místo pro měření dp na dýze ventilátorů, termistor ve vinutí, hrdlo pro měření dp na filtrech, revizní okno na vlhčící komoře. </t>
  </si>
  <si>
    <t>pojízdná plošina, výška montáže do 3,2 m</t>
  </si>
  <si>
    <t>Zajištění požárního dohledu dle vyhlášky 87/2000 Sb. při svařování, broušení, řezání kovů a tepelném dělení kovů.</t>
  </si>
  <si>
    <t xml:space="preserve">Přehledové schéma; přehledové schéma jednotlivých systémů v barevném provedení ve formátu A2 v „zalaminátovaném“ provedení. </t>
  </si>
  <si>
    <t>Doprava</t>
  </si>
  <si>
    <t>Přesuny hmot pro strojní vybavení</t>
  </si>
  <si>
    <t>Dodavatelská dokumentace staveb, návody na obsluhu, provozní řády, revize; Certifikáty, technická dokumentace zařízení, záruční listy, protokol o zaškolení obsluhy, protokol o zkouškách, revize,</t>
  </si>
  <si>
    <t xml:space="preserve">dodací listy jednotlivých komponentů, prohlášení o shodě, apod. </t>
  </si>
  <si>
    <t>Nová budova EkF – přístavba H v areálu VŠB-TUO</t>
  </si>
  <si>
    <t>D+M Talířový ventil odtahový Ø100 mm vč.montážního rámečku, s možností fixace polohy pomocí kontramatice. Kovový, lakováno RAL.</t>
  </si>
  <si>
    <t>D+M Požární klapka s požární odolností EI60/90/120S o rozměru 400x200 mm; provedení se servopohonem 24 V (AC/DC) s pružinou, dále vybavená termoelektrickým spouštěcím čidlem, součástí servopohonu jsou i pomocné spínače se signalizací polohy listu klapky.</t>
  </si>
  <si>
    <t>D+M Potrubí kruhové-tvarovky trouby z pozinkovaného plechu skupiny I ve třídě těsnosti B;
včetně těsnícího; spojovacího a závěsového materiálu a značení potrubí (směr proudění, sání, výfuk)</t>
  </si>
  <si>
    <t>D+M Ohebná Al laminátová hadice, s tepelnou a hlukovou izolací z minerální vaty 25 mm, d=200 mm. Minimální délka hadice 1m.</t>
  </si>
  <si>
    <t xml:space="preserve">D+M Elektrický parní zvlhčovač s odporovým ohřevem. Požadovaný parní výkon 10 kg/h, zdroj vody-pitná voda. Plynulá regulace výkonu 0-100%. </t>
  </si>
  <si>
    <t>Žaluzie osazena do VZT potrubí.</t>
  </si>
  <si>
    <t>D+M Ohebná Al laminátová hadice, s tepelnou a hlukovou izolací z minerální vaty 25 mm, d=100 mm. Minimální délka hadice 1m.</t>
  </si>
  <si>
    <t>D+M Ohebná Al laminátová hadice, s tepelnou a hlukovou izolací z minerální vaty 25 mm, d=125 mm. Minimální délka hadice 1m.</t>
  </si>
  <si>
    <t>D+M Ohebná Al laminátová hadice, s tepelnou a hlukovou izolací z minerální vaty 25 mm, d=160 mm. Minimální délka hadice 1m.</t>
  </si>
  <si>
    <t>D+M Potrubí chladiva , izolace, komunikační kabely, vakuování a zprovoznění systému
přesná trasa určena při montáži</t>
  </si>
  <si>
    <t>D+M Požární ucpávky</t>
  </si>
  <si>
    <t xml:space="preserve">D+M Vnitřní nástěnná jednotka vč. infra ovladače
kabelový ovládač, komunikační deska, konektor pro identifikaci chod/porucha
</t>
  </si>
  <si>
    <t>D+M Kondenzační jednotka, max vzdálenosti do 20 m, převýšení do 15 m;Qch=2,0 kW (0,5-3,0 kW) celoročně;  Pi=0,7 kW, 230 V,  úprava pro zimní provoz;  součástí dodávky je uložení jednotky včetně případných antivibračních prvků.</t>
  </si>
  <si>
    <t xml:space="preserve">D+M 'Minerální tepelně akustická izolace, souč.tep.vodivosti min.0,040 W/m.K s hliníkovým polepem, tl.40 mm, střední objemová hmotnost 80 kg/m3; </t>
  </si>
  <si>
    <t xml:space="preserve">D+M 'Minerální tepelně akustická izolace, souč.tep.vodivosti min.0,040 W/m.K s hliníkovým polepem, tl.60 mm, střední objemová hmotnost 80 kg/m3; </t>
  </si>
  <si>
    <t>Izolaci provést jako parotěsnou, spoje přelepit hliníkovou páskou. Nesmí docházet ke kondenzaci mezi potrubím a izolací.</t>
  </si>
  <si>
    <t>D+M 'Požární izolace. Atestovaný typový systém izolace chráněného vzduchotechnického potrubí typ B s obousměrnou odolností 45 minut.</t>
  </si>
  <si>
    <t>D+M Nátěr protidešťových  žaluzií z pozinkovaného plechu ve venkovním prostoru, základ + 1x vrchní na montáži</t>
  </si>
  <si>
    <t>Osazení klapky v PDK</t>
  </si>
  <si>
    <t>Referenční zařízení, prvky:</t>
  </si>
  <si>
    <t>D+M Přívodní vířivá výusť, velikost 300, čelní deska čtyřhranná; boční připojení  d=160 mm, s regulační klapkou, výška 285 mm; V=175-200 m3/hod, dpmax=30 Pa, Lwmax=35 dB(A)</t>
  </si>
  <si>
    <t>D+M Přívodní šterbinová výusť, šířka šterbiny 35 mm, počet štěrbin 1; délka 600 mm, horní připojení  d=125 mm, výška max.230 mm; V=50 m3/hod, dpmax=20 Pa, Lwmax=30 dB(A). Možnost nastavení výstupu vzduchu. Skrytá montáž šterbiny.</t>
  </si>
  <si>
    <t>D+M Přívodní šterbinová výusť, šířka šterbiny 35 mm, počet štěrbin 2; délka 600 mm, horní připojení  d=125 mm, výška max.260 mm; V=100 m3/hod, dpmax=20 Pa, Lwmax=30 dB(A). Možnost nastavení výstupu vzduchu. Skrytá montáž šterbiny.</t>
  </si>
  <si>
    <t>D+M Talířový ventil odtahový Ø200 mm vč.montážního rámečku, s možností fixace polohy pomocí kontramatice. Kovový, lakováno RAL.</t>
  </si>
  <si>
    <t>D+M Odvodní vyústka (větrací mřížka), rozměr 300x100 mm; s regulací průtoku - protiběžné lamely;V= m3/hod, dpmax=Pa, Lwmax=dB(A)</t>
  </si>
  <si>
    <t>D+M Požární klapka s požární odolností EI60/90/120S o rozměru 800x500 mm; provedení se servopohonem 24 V (AC/DC) s pružinou, dále vybavená termoelektrickým spouštěcím čidlem, součástí servopohonu jsou i pomocné spínače se signalizací polohy listu klapky.</t>
  </si>
  <si>
    <t>D+M Požární klapka s požární odolností EI60/90/120S o rozměru 400x500 mm; provedení se servopohonem 24 V (AC/DC) s pružinou, dále vybavená termoelektrickým spouštěcím čidlem, součástí servopohonu jsou i pomocné spínače se signalizací polohy listu klapky.</t>
  </si>
  <si>
    <t>D+M Požární klapka s požární odolností EI60/90/120S o rozměru 600x400 mm; provedení se servopohonem 24 V (AC/DC) s pružinou, dále vybavená termoelektrickým spouštěcím čidlem, součástí servopohonu jsou i pomocné spínače se signalizací polohy listu klapky.</t>
  </si>
  <si>
    <t>D+M Požární klapka s požární odolností EI60/90/120S o rozměru 450x200 mm; provedení se servopohonem 24 V (AC/DC) s pružinou, dále vybavená termoelektrickým spouštěcím čidlem, součástí servopohonu jsou i pomocné spínače se signalizací polohy listu klapky.</t>
  </si>
  <si>
    <t>D+M Požární klapka s požární odolností EI60/90/120S o rozměru 600x200 mm; provedení se servopohonem 24 V (AC/DC) s pružinou, dále vybavená termoelektrickým spouštěcím čidlem, součástí servopohonu jsou i pomocné spínače se signalizací polohy listu klapky.</t>
  </si>
  <si>
    <t>D+M Ruční regulační klapka s aretací polohy 150x200 mm</t>
  </si>
  <si>
    <t>D+M Ruční regulační klapka s aretací polohy 400x200 mm</t>
  </si>
  <si>
    <t>D+M Ruční regulační klapka s aretací polohy 450x200 mm</t>
  </si>
  <si>
    <t>D+M Ruční regulační klapka s aretací polohy 600x200 mm</t>
  </si>
  <si>
    <t>D+M Ruční regulační klapka s aretací polohy; d=100 mm</t>
  </si>
  <si>
    <t>D+M Ruční regulační klapka s aretací polohy; d=125 mm</t>
  </si>
  <si>
    <t>D+M Ruční regulační klapka s aretací polohy; d=160 mm</t>
  </si>
  <si>
    <t>D+M Ruční regulační klapka s aretací polohy; d=200 mm</t>
  </si>
  <si>
    <t>D+M Protidešťová žaluzie 800x400 mm; provedení pozink, RAL; včetně ochranné sítě</t>
  </si>
  <si>
    <t xml:space="preserve">D+M Tlumič hluku kruhový s děrovaným plechem o rozměrech d=250/1000 mm [80°C ]. </t>
  </si>
  <si>
    <t>D+M Uzavírací klapka d=250 mm. Volná hřídel pro osazení servopohonu.</t>
  </si>
  <si>
    <t>D+M Ohebná Al laminátová hadice, kostra z ocelového drátu, d=100 mm</t>
  </si>
  <si>
    <t>D+M Ohebná Al laminátová hadice, kostra z ocelového drátu, d=160 mm</t>
  </si>
  <si>
    <t>D+M Potrubí kruhové-tvarovky z pozinkovaného plechu skupiny I ve třídě těsnosti B;
včetně těsnícího; spojovacího a závěsového materiálu a značení potrubí (směr proudění, sání, výfuk)
výfukový kus opatřit krycím pletivem s oky 10x10 mm</t>
  </si>
  <si>
    <t>51 Větrání WC</t>
  </si>
  <si>
    <t>52 Větrání WC</t>
  </si>
  <si>
    <t xml:space="preserve">D+M Tlumič hluku kruhový s děrovaným plechem o rozměrech d=200/1000 mm [80°C ]. </t>
  </si>
  <si>
    <t>D+M Uzavírací klapka d=200 mm. Volná hřídel pro osazení servopohonu.</t>
  </si>
  <si>
    <t>D+M Odvodní vyústka (větrací mřížka), rozměr 225x75 mm; s regulací průtoku - protiběžné lamely;V= m3/hod, dpmax=Pa, Lwmax=dB(A)</t>
  </si>
  <si>
    <t>53 Větrání WC</t>
  </si>
  <si>
    <t>venkovní lešení, výška montáže do 4 m</t>
  </si>
  <si>
    <t>56 Chlazení rozvodny NN C.215</t>
  </si>
  <si>
    <t>D+M Odvodní ventilátor do čtyřhranného potrubí, V=2500 m3/h, ext.tlak 400 Pa; Pi=1,3 kW, 230V, 50/60 Hz, EC motor; předpokládaný rozměr 600x300 mm; provedení EX, součástí dodávky budou tlumící vložky.</t>
  </si>
  <si>
    <t xml:space="preserve">D+M Tlumič hluku čtyřhranný, rozměr 600x300x1000 mm. </t>
  </si>
  <si>
    <t>D+M Odvodní ventilátor do kruhového potrubí, V=100 m3/h, ext.tlak 150 Pa; Pi=0,06 kW, 230V, 50/60 Hz, AC motor; předpokládaný rozměr d=180 mm; provedení EX, součástí dodávky budou rychloupímací spony s pružným vyložením.</t>
  </si>
  <si>
    <t>24A</t>
  </si>
  <si>
    <t>24B</t>
  </si>
  <si>
    <t>D+M Regulační klapka rozměr 400x300 mm. Volná hřídel pro osazení servopohonu.</t>
  </si>
  <si>
    <t>D+M Požární klapka s požární odolností EI60/90/120S o rozměru 400x250 mm; provedení se servopohonem 24 V (AC/DC) s pružinou, dále vybavená termoelektrickým spouštěcím čidlem, součástí servopohonu jsou i pomocné spínače se signalizací polohy listu klapky.</t>
  </si>
  <si>
    <t>D+M Protidešťová žaluzie 630x400 mm; provedení pozink, RAL; včetně ochranné sítě</t>
  </si>
  <si>
    <t>D+M Protidešťová žaluzie 600x400 mm; provedení pozink, RAL; včetně ochranné sítě</t>
  </si>
  <si>
    <t>60 Větrání místnosti č.317a</t>
  </si>
  <si>
    <t xml:space="preserve">D+M Tlumič hluku kruhový s děrovaným plechem o rozměrech d=125/1000 mm [80°C ]. </t>
  </si>
  <si>
    <t>D+M Talířový ventil přívodní Ø100 mm vč.montážního rámečku, s možností fixace polohy pomocí kontramatice. Kovový, lakováno RAL.</t>
  </si>
  <si>
    <t>61 Větrání místnosti č.408b</t>
  </si>
  <si>
    <t>izolací bude opatřeno veškeré potrubí procházenjící CHÚC . Typu izolace přizpůsobit spojování, těsnění a kotvení potrubí.</t>
  </si>
  <si>
    <t>Stěhování VZT jednotky do strojovny vzduchotechniky 1.NP. Manipulace s jednotlivými sekcemi jednotek z.č.50; počet sekcí 5. Největší díl (š x v x l) 1304x682x1836 mm a 378 kg,</t>
  </si>
  <si>
    <t>Montážní materiál</t>
  </si>
  <si>
    <t>Lešení</t>
  </si>
  <si>
    <t>Stěhování vzduchotechniky</t>
  </si>
  <si>
    <t>Nátěry</t>
  </si>
  <si>
    <t>Izolace</t>
  </si>
  <si>
    <t>Zaregulování, revize, kvalifikační měření, ostatní</t>
  </si>
  <si>
    <t>Přesuny hmot</t>
  </si>
  <si>
    <t>Doprava, vedlejší náklady, přesuny hmot</t>
  </si>
  <si>
    <t>Součást dodávky podstavný rám + antivibrační uložení. Celkový výška 160 mm.</t>
  </si>
  <si>
    <t>D+M Konstrukce pro zavěšení zvlhčovače
využití typových kotvících systémů
hmotnost zvlhčovače 45 kg</t>
  </si>
  <si>
    <t xml:space="preserve">D+M Vodotěsný potrubní díl pro vlhčení vzduchu parou,rozměr 1162*800 mm délka 1000 mm; uloženo ve svislém směru, odvodnění v ostrém kolenu pod vodotěsným dílem ø20 mm; včetně revizních dvířek 400x300 mm; materiál nerez ČSN 17240
</t>
  </si>
  <si>
    <t xml:space="preserve">D+M Vzduchotechnická jednotka pro přívod a odvod vzduchu, venkovní jednotka, strana obsluhy pravá, Vp=4900 m3/h, Vo=3400 m3/hod.                                                                    </t>
  </si>
  <si>
    <t xml:space="preserve">D+M Elektrický ohřívač do kruhového potrubí Ø200 mm; Pi=2,0 kW, 230V, 50Hz, topné tyče jsou z nerez oceli; ohřívač je vybaven dvěma termostaty, jeden je pracovní, druhý bezpečnostní; tlačítko resetu bezpečnostního termostatu je umístěno na skříni; ohřívač je vybaven vlastním regulátorem teploty </t>
  </si>
  <si>
    <t xml:space="preserve">D+M Elektrický ohřívač do kruhového potrubí Ø160 mm; Pi=0,7 kW, 230V, 50Hz, topné tyče jsou z nerez oceli; ohřívač je vybaven dvěma termostaty, jeden je pracovní, druhý bezpečnostní; tlačítko resetu bezpečnostního termostatu je umístěno na skříni; ohřívač je vybaven vlastním regulátorem teploty </t>
  </si>
  <si>
    <t>D+M Přívodní šterbinová výusť, šířka šterbiny 35 mm, počet štěrbin 3; délka 900 mm, horní připojení  d=160 mm, výška max.260 mm; V=200 m3/hod, dpmax=20 Pa, Lwmax=35 dB(A). Možnost nastavení výstupu vzduchu. Skrytá montáž šterbiny.</t>
  </si>
  <si>
    <t>D+M Přívodní šterbinová výusť, šířka šterbiny 35 mm, počet štěrbin 2; délka 1350 mm, horní připojení  d=125 mm, výška max.260 mm; V=250 m3/hod, dpmax=40 Pa, Lwmax=45 dB(A). Možnost nastavení výstupu vzduchu. Skrytá montáž šterbiny.</t>
  </si>
  <si>
    <t>osazení do sádrokartonového podhledu</t>
  </si>
  <si>
    <t>50 VZT objekt B</t>
  </si>
  <si>
    <t>24A Větrání ST kolektoru</t>
  </si>
  <si>
    <t>24B Větrání ST kolektoru</t>
  </si>
  <si>
    <t>D+M Požární větrací mřížka s požární odolností EI60/90/120S o rozměru300x400 mm; provedení se spouštěcí pružinou a tavnou pojistkou, vybavená dvěmi koncovými spínači signalizace polohy listu klapky, Ex.</t>
  </si>
  <si>
    <t>D+M Odvodní ventilátor do kruhového potrubí, V=760 m3/h, ext.tlak 170 Pa; Pi=0,15 kW, 230V, 50/60 Hz, EC motor; předpokládaný rozměr d=250 mm; součástí dodávky budou rychloupímací spony s pružným vyložením.</t>
  </si>
  <si>
    <t>D+M Odvodní ventilátor do kruhového potrubí, V=410 m3/h, ext.tlak 205 Pa; Pi=0,15 kW, 230V, 50/60 Hz, EC motor; předpokládaný rozměr d=200 mm; součástí dodávky budou rychloupímací spony s pružným vyložením.</t>
  </si>
  <si>
    <t>D+M Odvodní ventilátor do kruhového potrubí, V=370 m3/h, ext.tlak 240 Pa; Pi=0,15 kW, 230V, 50/60 Hz, EC motor; předpokládaný rozměr d=200 mm; součástí dodávky budou rychloupímací spony s pružným vyložením.</t>
  </si>
  <si>
    <t>Rozměry jednotky (š x v x l) max.570 x 303 x 1107 mm</t>
  </si>
  <si>
    <t>Jednotka s rotačním rekuperátorem, filtrací F7/ePM1 60% na přívodu a M5/ePM10 50% na odvodu, ventilátorů s EC motory, elektrickým ohřevem 0,5 kW; včetně autonomní regulace s dotykovým ovládačem; součást dodávky rychloupínací spony s pružným vyložením</t>
  </si>
  <si>
    <t xml:space="preserve">D+M Vzduchotechnická jednotka rezidenční do podhledu, Vp=100 m3/h, Vo=100 m3/hod, dp=400 Pa, Pi=0,6 kW, 230 V 1f, jištění 10A.                                                                    </t>
  </si>
  <si>
    <t xml:space="preserve">D+M Doplňkový a pomocný materiál pro VZT zařízení; přesná specifikace těsnícího a spojovacího materiálu potrubí a doplňkového materiálu je součástí dodavatelské dokumentace. </t>
  </si>
  <si>
    <t xml:space="preserve">Izolací bude ve strojovně opatřeno veškeré potrubí přívodního upraveného a odvodního vzduchu zařízení VZ50. Dále bude opatřeno izolací veškeré potrubí přívodního a odvodního vzduchu VZ50,60,61 v chodbách a v šachtách  </t>
  </si>
  <si>
    <t xml:space="preserve">Izolací bude ve vnitřních prostorách opatřeno veškeré potrubí čerstvého a odpadního vzduchu VZ50, 60,61. </t>
  </si>
  <si>
    <t>Stavební výpomoc</t>
  </si>
  <si>
    <t xml:space="preserve">D+M Stavební výpomoc. Provedení drobných prostupů a jejich zapravení a případné další stavební práce spojemé s montáží vzduchotechniky. </t>
  </si>
  <si>
    <t>Komplexní zkoušky ve spolupráci s navazujícími profesemi</t>
  </si>
  <si>
    <t>Osazení klapky ve stropě</t>
  </si>
  <si>
    <t>Osazení klapky v PDK 1ks, mimo PDK 1ks</t>
  </si>
  <si>
    <t>D+M Revizní dvířka do SDK podhledu rozměr 300x300</t>
  </si>
  <si>
    <t>materiálové provedení hliník</t>
  </si>
  <si>
    <t>Stěhování VZT jednotky do chodby 3.NP budovy G. Manipulace s jednotlivými sekcemi jednotek z.č.60; počet sekcí 1. Největší díl (š x v x l) 570x303x1107 mm a 50 kg,</t>
  </si>
  <si>
    <t>Stěhování VZT jednotky do chodby 4.NP budovy G. Manipulace s jednotlivými sekcemi jednotek z.č.61; počet sekcí 1. Největší díl (š x v x l) 570x303x1107 mm a 50 kg,</t>
  </si>
  <si>
    <t>D+M Pevná kruhová protidešťová žaluzie ø125 pro venkovní montáž ,vybavena ochranným pletivem (velikost oka 8x8mm),materiálové provedení hliník, rozestup lamel 14 mm</t>
  </si>
  <si>
    <t>120.50 Vzduchotechnika</t>
  </si>
  <si>
    <t>SO120 Přístavba Budovy "H"</t>
  </si>
  <si>
    <t>Uvedené názvy výrobků jsou referenční, za dodržení technických parametrů a souhlasu investora je možno je nahradit.</t>
  </si>
  <si>
    <t>U izolací je započítán prořez 10%.</t>
  </si>
  <si>
    <t xml:space="preserve">D+M Stěnová mřížka (větrací mřížka), rozměr 500x150 mm; vodorovné lamely s roztečí 20 mm. </t>
  </si>
  <si>
    <t>D+M Tlumič hluku  o rozměrech 800x500x1000 mm sestavený z jednotlivých buněk 200*500*1000 [80°C ] v počtu 4 ks, s náběhy na obou koncích</t>
  </si>
  <si>
    <t>D+M Tlumič hluku  o rozměrech 600x500x1000 mm sestavený z jednotlivých buněk 200*500*1000 [80°C ] v počtu 3 ks, s náběhy na obou koncích</t>
  </si>
  <si>
    <t>CELKEM</t>
  </si>
  <si>
    <t>Položkový soupis prací a dodávek</t>
  </si>
  <si>
    <t>Soupis stavebních prací, dodávek a služeb</t>
  </si>
  <si>
    <t>VZT jednotky - Robatherm nebo rovnocenné</t>
  </si>
  <si>
    <t>VZT jednotky rezidenční - Systemair nebo rovnocenné</t>
  </si>
  <si>
    <t>ventilátory kruhové - Systemair nebo rovnocenné</t>
  </si>
  <si>
    <t>ventilátory čtyřhranné - Remak nebo rovnocenné</t>
  </si>
  <si>
    <t>Split jednotky - Fujitsu nebo rovnocenné</t>
  </si>
  <si>
    <t>zvlhčovače - Condair nebo rovnocenné</t>
  </si>
  <si>
    <t>tlumiče hluku buňkové - Greif akustika nebo rovnocenné</t>
  </si>
  <si>
    <t>tlumiče hluku čtyřhranné - Remak nebo rovnocenné</t>
  </si>
  <si>
    <t>tlumiče hluku kruhové - Greif, Elektrodesign nebo rovnocenné</t>
  </si>
  <si>
    <t>elektrický ohřívač do potrubí - Elektrodesign nebo rovnocenný</t>
  </si>
  <si>
    <t>distribuční prvky - vířivé, šterbinové, schodové, podlahové výustě - TROX nebo rovnocenné</t>
  </si>
  <si>
    <t>distribuční prvky - vyústky, mřížky nerez, protidešťové žaluzie - Systemair nebo rovnocenné</t>
  </si>
  <si>
    <t>distribuční prvky - talířové ventily - Systemair, Trox nebo rovnocenné</t>
  </si>
  <si>
    <t>požární klapky - Systemair, Trox nebo rovnocenné</t>
  </si>
  <si>
    <t>požární mřížky - Systemair nebo rovnocenné</t>
  </si>
  <si>
    <t>hadice s útlumem hluku - Elektrodesign nebo rovnocenné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</si>
</sst>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43" formatCode="_-* #,##0.00\ _K_č_-;\-* #,##0.00\ _K_č_-;_-* &quot;-&quot;??\ _K_č_-;_-@_-"/>
    <numFmt numFmtId="164" formatCode="#,##0.00000"/>
  </numFmts>
  <fonts count="28">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family val="2"/>
      <charset val="238"/>
    </font>
    <font>
      <b/>
      <sz val="10"/>
      <name val="Arial CE"/>
      <family val="2"/>
      <charset val="238"/>
    </font>
    <font>
      <b/>
      <sz val="11"/>
      <name val="Arial CE"/>
      <family val="2"/>
      <charset val="238"/>
    </font>
    <font>
      <sz val="12"/>
      <name val="Arial CE"/>
      <family val="2"/>
      <charset val="238"/>
    </font>
    <font>
      <b/>
      <sz val="9"/>
      <name val="Arial CE"/>
      <family val="2"/>
      <charset val="238"/>
    </font>
    <font>
      <sz val="8"/>
      <name val="Arial CE"/>
      <family val="2"/>
      <charset val="238"/>
    </font>
    <font>
      <sz val="11"/>
      <name val="Arial CE"/>
      <family val="2"/>
      <charset val="238"/>
    </font>
    <font>
      <b/>
      <sz val="13"/>
      <name val="Arial CE"/>
      <family val="2"/>
      <charset val="238"/>
    </font>
    <font>
      <sz val="10"/>
      <name val="Arial"/>
      <family val="2"/>
      <charset val="238"/>
    </font>
    <font>
      <b/>
      <sz val="12"/>
      <name val="Arial CZ"/>
      <charset val="238"/>
    </font>
    <font>
      <sz val="10"/>
      <name val="Arial CZ"/>
      <charset val="238"/>
    </font>
    <font>
      <sz val="8"/>
      <name val="Arial CZ"/>
      <charset val="238"/>
    </font>
    <font>
      <sz val="8"/>
      <color theme="1"/>
      <name val="Arial CZ"/>
      <charset val="238"/>
    </font>
    <font>
      <sz val="8"/>
      <color indexed="12"/>
      <name val="Arial CZ"/>
      <charset val="238"/>
    </font>
    <font>
      <sz val="9"/>
      <name val="Arial CE"/>
      <charset val="238"/>
    </font>
    <font>
      <sz val="8"/>
      <color theme="1"/>
      <name val="Arial"/>
      <family val="2"/>
      <charset val="238"/>
    </font>
    <font>
      <sz val="8"/>
      <name val="Arial"/>
      <family val="2"/>
      <charset val="238"/>
    </font>
    <font>
      <sz val="10"/>
      <name val="Arial"/>
      <family val="2"/>
      <charset val="238"/>
    </font>
    <font>
      <sz val="8"/>
      <name val="Arial CE"/>
      <charset val="238"/>
    </font>
    <font>
      <b/>
      <sz val="8"/>
      <name val="Arial CZ"/>
      <charset val="238"/>
    </font>
    <font>
      <b/>
      <sz val="8"/>
      <color rgb="FFFF0000"/>
      <name val="Arial CZ"/>
      <charset val="238"/>
    </font>
    <font>
      <b/>
      <sz val="10"/>
      <name val="Arial CZ"/>
      <charset val="238"/>
    </font>
  </fonts>
  <fills count="7">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DBDBDB"/>
        <bgColor indexed="64"/>
      </patternFill>
    </fill>
    <fill>
      <patternFill patternType="solid">
        <fgColor theme="4" tint="0.79998168889431442"/>
        <bgColor indexed="64"/>
      </patternFill>
    </fill>
    <fill>
      <patternFill patternType="solid">
        <fgColor theme="0"/>
        <bgColor indexed="64"/>
      </patternFill>
    </fill>
  </fills>
  <borders count="4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style="thin">
        <color indexed="64"/>
      </right>
      <top/>
      <bottom style="medium">
        <color indexed="64"/>
      </bottom>
      <diagonal/>
    </border>
  </borders>
  <cellStyleXfs count="12">
    <xf numFmtId="0" fontId="0" fillId="0" borderId="0"/>
    <xf numFmtId="0" fontId="1" fillId="0" borderId="0"/>
    <xf numFmtId="0" fontId="1" fillId="0" borderId="0"/>
    <xf numFmtId="0" fontId="14" fillId="0" borderId="0"/>
    <xf numFmtId="0" fontId="14" fillId="0" borderId="0"/>
    <xf numFmtId="0" fontId="14" fillId="0" borderId="0"/>
    <xf numFmtId="44" fontId="14" fillId="0" borderId="0" applyFont="0" applyFill="0" applyBorder="0" applyAlignment="0" applyProtection="0"/>
    <xf numFmtId="43" fontId="14" fillId="0" borderId="0" applyFont="0" applyFill="0" applyBorder="0" applyAlignment="0" applyProtection="0"/>
    <xf numFmtId="0" fontId="1" fillId="0" borderId="0"/>
    <xf numFmtId="0" fontId="1" fillId="0" borderId="0"/>
    <xf numFmtId="0" fontId="23" fillId="0" borderId="0"/>
    <xf numFmtId="0" fontId="14" fillId="0" borderId="0"/>
  </cellStyleXfs>
  <cellXfs count="347">
    <xf numFmtId="0" fontId="0" fillId="0" borderId="0" xfId="0"/>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7" fillId="0" borderId="0" xfId="0" applyFont="1"/>
    <xf numFmtId="49" fontId="0" fillId="0" borderId="12" xfId="0" applyNumberFormat="1" applyBorder="1" applyAlignment="1">
      <alignment vertical="center"/>
    </xf>
    <xf numFmtId="0" fontId="0" fillId="0" borderId="20" xfId="0" applyBorder="1" applyAlignment="1">
      <alignment vertical="center"/>
    </xf>
    <xf numFmtId="0" fontId="0" fillId="0" borderId="0" xfId="0"/>
    <xf numFmtId="0" fontId="0" fillId="0" borderId="0" xfId="0" applyAlignment="1"/>
    <xf numFmtId="0" fontId="0" fillId="0" borderId="1" xfId="0" applyBorder="1"/>
    <xf numFmtId="0" fontId="0" fillId="0" borderId="0" xfId="0" applyBorder="1"/>
    <xf numFmtId="0" fontId="0" fillId="0" borderId="2" xfId="0" applyBorder="1" applyAlignment="1"/>
    <xf numFmtId="0" fontId="0" fillId="0" borderId="3" xfId="0" applyBorder="1"/>
    <xf numFmtId="0" fontId="0" fillId="0" borderId="4" xfId="0" applyBorder="1"/>
    <xf numFmtId="0" fontId="0" fillId="0" borderId="4" xfId="0" applyBorder="1" applyAlignment="1"/>
    <xf numFmtId="0" fontId="0" fillId="0" borderId="6" xfId="0" applyBorder="1"/>
    <xf numFmtId="0" fontId="0" fillId="0" borderId="0" xfId="0"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0" fillId="0" borderId="0" xfId="0" applyFont="1" applyBorder="1" applyAlignment="1">
      <alignment horizontal="right" vertical="center"/>
    </xf>
    <xf numFmtId="0" fontId="0" fillId="0" borderId="6" xfId="0" applyFont="1" applyBorder="1" applyAlignment="1">
      <alignment vertical="center"/>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0" fillId="0" borderId="9" xfId="0" applyBorder="1" applyAlignment="1">
      <alignment horizontal="left" indent="1"/>
    </xf>
    <xf numFmtId="0" fontId="0" fillId="0" borderId="6" xfId="0" applyBorder="1" applyAlignment="1"/>
    <xf numFmtId="0" fontId="0" fillId="0" borderId="6" xfId="0" applyBorder="1" applyAlignment="1">
      <alignmen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0" fontId="0" fillId="0" borderId="12" xfId="0" applyBorder="1" applyAlignment="1">
      <alignment horizontal="left" vertical="center" indent="1"/>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0" fillId="0" borderId="18" xfId="0" applyFont="1" applyBorder="1" applyAlignment="1">
      <alignment horizontal="right" vertical="center"/>
    </xf>
    <xf numFmtId="0" fontId="0" fillId="0" borderId="6" xfId="0" applyBorder="1" applyAlignment="1">
      <alignment horizontal="left"/>
    </xf>
    <xf numFmtId="0" fontId="0" fillId="3" borderId="0" xfId="0" applyFill="1" applyBorder="1"/>
    <xf numFmtId="0" fontId="0" fillId="3" borderId="1" xfId="0" applyFont="1" applyFill="1" applyBorder="1" applyAlignment="1">
      <alignment horizontal="left" vertical="center" indent="1"/>
    </xf>
    <xf numFmtId="49" fontId="0" fillId="0" borderId="0" xfId="0" applyNumberFormat="1"/>
    <xf numFmtId="0" fontId="4" fillId="3" borderId="11" xfId="0" applyFont="1" applyFill="1" applyBorder="1" applyAlignment="1">
      <alignment horizontal="left" vertical="center" indent="1"/>
    </xf>
    <xf numFmtId="0" fontId="0" fillId="3" borderId="7" xfId="0" applyFill="1" applyBorder="1"/>
    <xf numFmtId="0" fontId="4" fillId="0" borderId="0" xfId="0" applyFont="1"/>
    <xf numFmtId="0" fontId="11" fillId="0" borderId="0" xfId="0" applyFont="1"/>
    <xf numFmtId="0" fontId="9" fillId="3" borderId="1" xfId="0" applyFont="1" applyFill="1" applyBorder="1" applyAlignment="1">
      <alignment horizontal="left" vertical="center" indent="1"/>
    </xf>
    <xf numFmtId="0" fontId="0" fillId="3" borderId="2" xfId="0" applyFont="1" applyFill="1" applyBorder="1" applyAlignment="1">
      <alignment horizontal="right" vertical="center"/>
    </xf>
    <xf numFmtId="0" fontId="0" fillId="3" borderId="0" xfId="0" applyFont="1" applyFill="1" applyBorder="1"/>
    <xf numFmtId="0" fontId="5" fillId="3" borderId="2" xfId="0" applyFont="1" applyFill="1" applyBorder="1" applyAlignment="1"/>
    <xf numFmtId="0" fontId="0" fillId="3" borderId="3" xfId="0" applyFont="1" applyFill="1" applyBorder="1" applyAlignment="1">
      <alignment horizontal="left" vertical="center" indent="1"/>
    </xf>
    <xf numFmtId="0" fontId="0" fillId="3" borderId="4" xfId="0" applyFont="1" applyFill="1" applyBorder="1"/>
    <xf numFmtId="0" fontId="5" fillId="3" borderId="5" xfId="0" applyFont="1" applyFill="1" applyBorder="1" applyAlignment="1"/>
    <xf numFmtId="0" fontId="5" fillId="0" borderId="0" xfId="0" applyFont="1" applyBorder="1" applyAlignment="1">
      <alignment horizontal="left" vertical="center"/>
    </xf>
    <xf numFmtId="0" fontId="5" fillId="0" borderId="0" xfId="0" applyFont="1" applyBorder="1" applyAlignment="1">
      <alignment vertical="center"/>
    </xf>
    <xf numFmtId="0" fontId="5" fillId="0" borderId="2" xfId="0" applyFont="1" applyBorder="1" applyAlignment="1">
      <alignment horizontal="left" vertical="center"/>
    </xf>
    <xf numFmtId="0" fontId="5" fillId="0" borderId="1" xfId="0" applyFont="1" applyBorder="1" applyAlignment="1">
      <alignment horizontal="left" vertical="center" indent="1"/>
    </xf>
    <xf numFmtId="0" fontId="5" fillId="0" borderId="9" xfId="0" applyFont="1" applyBorder="1" applyAlignment="1">
      <alignment horizontal="left" vertical="center" indent="1"/>
    </xf>
    <xf numFmtId="0" fontId="5" fillId="0" borderId="6" xfId="0" applyFont="1" applyBorder="1" applyAlignment="1">
      <alignment horizontal="right" vertical="center"/>
    </xf>
    <xf numFmtId="0" fontId="5" fillId="0" borderId="6" xfId="0" applyFont="1" applyBorder="1" applyAlignment="1">
      <alignment horizontal="left" vertical="center"/>
    </xf>
    <xf numFmtId="0" fontId="5" fillId="0" borderId="6" xfId="0" applyFont="1" applyBorder="1" applyAlignment="1">
      <alignment vertical="center"/>
    </xf>
    <xf numFmtId="0" fontId="5" fillId="0" borderId="8" xfId="0" applyFont="1" applyBorder="1" applyAlignment="1">
      <alignment vertical="center"/>
    </xf>
    <xf numFmtId="0" fontId="0" fillId="0" borderId="18" xfId="0" applyBorder="1" applyAlignment="1">
      <alignment horizontal="left" vertical="center"/>
    </xf>
    <xf numFmtId="0" fontId="0" fillId="0" borderId="8" xfId="0" applyBorder="1" applyAlignment="1">
      <alignment horizontal="right"/>
    </xf>
    <xf numFmtId="0" fontId="5" fillId="0" borderId="18" xfId="0" applyFont="1" applyFill="1" applyBorder="1" applyAlignment="1" applyProtection="1">
      <alignment horizontal="left" vertical="center"/>
      <protection locked="0"/>
    </xf>
    <xf numFmtId="0" fontId="0" fillId="0" borderId="2" xfId="0" applyBorder="1"/>
    <xf numFmtId="0" fontId="5" fillId="0" borderId="0" xfId="0" applyFont="1" applyFill="1" applyBorder="1" applyAlignment="1" applyProtection="1">
      <alignment horizontal="left" vertical="center"/>
      <protection locked="0"/>
    </xf>
    <xf numFmtId="0" fontId="5" fillId="0" borderId="6" xfId="0" applyFont="1" applyFill="1" applyBorder="1" applyAlignment="1" applyProtection="1">
      <alignment horizontal="left" vertical="center"/>
      <protection locked="0"/>
    </xf>
    <xf numFmtId="0" fontId="5" fillId="0" borderId="18" xfId="0" applyFont="1" applyFill="1" applyBorder="1" applyAlignment="1">
      <alignment horizontal="left" vertical="top"/>
    </xf>
    <xf numFmtId="0" fontId="5" fillId="0" borderId="18" xfId="0" applyFont="1" applyBorder="1" applyAlignment="1">
      <alignment vertical="center"/>
    </xf>
    <xf numFmtId="0" fontId="5" fillId="0" borderId="19" xfId="0" applyFont="1" applyBorder="1" applyAlignment="1">
      <alignment vertical="center"/>
    </xf>
    <xf numFmtId="4" fontId="12" fillId="0" borderId="32" xfId="0" applyNumberFormat="1" applyFont="1" applyBorder="1" applyAlignment="1">
      <alignment horizontal="right" vertical="center" indent="1"/>
    </xf>
    <xf numFmtId="0" fontId="5" fillId="0" borderId="14" xfId="0" applyFont="1" applyBorder="1" applyAlignment="1">
      <alignment horizontal="left" vertical="center" indent="1"/>
    </xf>
    <xf numFmtId="0" fontId="5" fillId="0" borderId="12" xfId="0" applyFont="1" applyBorder="1" applyAlignment="1">
      <alignment horizontal="left" vertical="center"/>
    </xf>
    <xf numFmtId="0" fontId="5" fillId="0" borderId="12" xfId="0" applyFont="1" applyBorder="1"/>
    <xf numFmtId="1" fontId="5" fillId="0" borderId="12" xfId="0" applyNumberFormat="1" applyFont="1" applyBorder="1" applyAlignment="1">
      <alignment horizontal="right" vertical="center"/>
    </xf>
    <xf numFmtId="0" fontId="5" fillId="0" borderId="12" xfId="0" applyFont="1" applyBorder="1" applyAlignment="1">
      <alignment vertical="center"/>
    </xf>
    <xf numFmtId="0" fontId="5" fillId="0" borderId="16" xfId="0" applyFont="1" applyBorder="1" applyAlignment="1">
      <alignment vertical="center"/>
    </xf>
    <xf numFmtId="1" fontId="5" fillId="0" borderId="20" xfId="0" applyNumberFormat="1" applyFont="1" applyBorder="1" applyAlignment="1">
      <alignment horizontal="right" vertical="center"/>
    </xf>
    <xf numFmtId="0" fontId="0" fillId="0" borderId="20" xfId="0" applyBorder="1" applyAlignment="1">
      <alignment horizontal="left" vertical="center" indent="1"/>
    </xf>
    <xf numFmtId="0" fontId="0" fillId="0" borderId="33" xfId="0" applyBorder="1" applyAlignment="1">
      <alignment horizontal="left" vertical="center"/>
    </xf>
    <xf numFmtId="4" fontId="0" fillId="0" borderId="33" xfId="0" applyNumberFormat="1" applyBorder="1" applyAlignment="1">
      <alignment horizontal="left" vertical="center"/>
    </xf>
    <xf numFmtId="0" fontId="0" fillId="3" borderId="4" xfId="0" applyFill="1" applyBorder="1"/>
    <xf numFmtId="49" fontId="5" fillId="3" borderId="13" xfId="0" applyNumberFormat="1" applyFont="1" applyFill="1" applyBorder="1" applyAlignment="1">
      <alignment horizontal="left" vertical="center"/>
    </xf>
    <xf numFmtId="0" fontId="5" fillId="0" borderId="6" xfId="0" applyFont="1" applyBorder="1" applyAlignment="1">
      <alignment vertical="top"/>
    </xf>
    <xf numFmtId="14" fontId="5" fillId="0" borderId="6" xfId="0" applyNumberFormat="1" applyFont="1" applyBorder="1" applyAlignment="1">
      <alignment horizontal="center" vertical="top"/>
    </xf>
    <xf numFmtId="0" fontId="5" fillId="0" borderId="8" xfId="0" applyFont="1" applyBorder="1" applyAlignment="1">
      <alignment vertical="top"/>
    </xf>
    <xf numFmtId="0" fontId="5" fillId="0" borderId="1" xfId="0" applyFont="1" applyBorder="1"/>
    <xf numFmtId="0" fontId="5" fillId="0" borderId="0" xfId="0" applyFont="1" applyBorder="1"/>
    <xf numFmtId="0" fontId="5" fillId="0" borderId="6" xfId="0" applyFont="1" applyBorder="1"/>
    <xf numFmtId="0" fontId="5" fillId="0" borderId="6" xfId="0" applyFont="1" applyBorder="1" applyAlignment="1"/>
    <xf numFmtId="0" fontId="5" fillId="0" borderId="8" xfId="0" applyFont="1" applyBorder="1" applyAlignment="1"/>
    <xf numFmtId="0" fontId="0" fillId="0" borderId="5" xfId="0" applyBorder="1" applyAlignment="1"/>
    <xf numFmtId="0" fontId="10" fillId="4" borderId="20" xfId="0" applyFont="1" applyFill="1" applyBorder="1" applyAlignment="1">
      <alignment horizontal="center" vertical="center" wrapText="1"/>
    </xf>
    <xf numFmtId="2" fontId="3" fillId="3" borderId="15" xfId="0" applyNumberFormat="1" applyFont="1" applyFill="1" applyBorder="1"/>
    <xf numFmtId="2" fontId="3" fillId="3" borderId="12" xfId="0" applyNumberFormat="1" applyFont="1" applyFill="1" applyBorder="1"/>
    <xf numFmtId="2" fontId="3" fillId="3" borderId="20" xfId="0" applyNumberFormat="1" applyFont="1" applyFill="1" applyBorder="1" applyAlignment="1">
      <alignment horizontal="center"/>
    </xf>
    <xf numFmtId="2" fontId="3" fillId="3" borderId="20" xfId="0" applyNumberFormat="1" applyFont="1" applyFill="1" applyBorder="1" applyAlignment="1"/>
    <xf numFmtId="0" fontId="0" fillId="0" borderId="6" xfId="0" applyFont="1" applyBorder="1" applyAlignment="1">
      <alignment horizontal="right" indent="1"/>
    </xf>
    <xf numFmtId="0" fontId="0" fillId="0" borderId="8" xfId="0" applyFont="1" applyBorder="1" applyAlignment="1">
      <alignment horizontal="right" indent="1"/>
    </xf>
    <xf numFmtId="0" fontId="0" fillId="0" borderId="0" xfId="0" applyFill="1"/>
    <xf numFmtId="0" fontId="11" fillId="0" borderId="0" xfId="0" applyFont="1" applyFill="1"/>
    <xf numFmtId="0" fontId="16" fillId="0" borderId="20" xfId="0" applyFont="1" applyBorder="1" applyAlignment="1">
      <alignment vertical="center"/>
    </xf>
    <xf numFmtId="49" fontId="16" fillId="0" borderId="12" xfId="0" applyNumberFormat="1" applyFont="1" applyBorder="1" applyAlignment="1">
      <alignment vertical="center"/>
    </xf>
    <xf numFmtId="0" fontId="16" fillId="3" borderId="20" xfId="0" applyFont="1" applyFill="1" applyBorder="1" applyAlignment="1">
      <alignment vertical="center"/>
    </xf>
    <xf numFmtId="49" fontId="16" fillId="3" borderId="12" xfId="0" applyNumberFormat="1" applyFont="1" applyFill="1" applyBorder="1" applyAlignment="1">
      <alignment vertical="center"/>
    </xf>
    <xf numFmtId="0" fontId="16" fillId="0" borderId="0" xfId="0" applyFont="1"/>
    <xf numFmtId="49" fontId="16" fillId="0" borderId="0" xfId="0" applyNumberFormat="1" applyFont="1"/>
    <xf numFmtId="0" fontId="16" fillId="0" borderId="0" xfId="0" applyFont="1" applyAlignment="1">
      <alignment horizontal="center"/>
    </xf>
    <xf numFmtId="0" fontId="16" fillId="3" borderId="15" xfId="0" applyFont="1" applyFill="1" applyBorder="1" applyAlignment="1">
      <alignment vertical="top"/>
    </xf>
    <xf numFmtId="49" fontId="16" fillId="3" borderId="20" xfId="0" applyNumberFormat="1" applyFont="1" applyFill="1" applyBorder="1" applyAlignment="1">
      <alignment vertical="top"/>
    </xf>
    <xf numFmtId="0" fontId="16" fillId="3" borderId="21" xfId="0" applyFont="1" applyFill="1" applyBorder="1" applyAlignment="1">
      <alignment horizontal="center" vertical="top"/>
    </xf>
    <xf numFmtId="4" fontId="16" fillId="3" borderId="20" xfId="0" applyNumberFormat="1" applyFont="1" applyFill="1" applyBorder="1" applyAlignment="1">
      <alignment vertical="top"/>
    </xf>
    <xf numFmtId="0" fontId="17" fillId="0" borderId="25" xfId="0" applyFont="1" applyBorder="1" applyAlignment="1">
      <alignment vertical="top"/>
    </xf>
    <xf numFmtId="0" fontId="18" fillId="0" borderId="27" xfId="0" applyFont="1" applyFill="1" applyBorder="1" applyAlignment="1">
      <alignment horizontal="left" vertical="top" wrapText="1"/>
    </xf>
    <xf numFmtId="0" fontId="17" fillId="0" borderId="26" xfId="0" applyFont="1" applyBorder="1" applyAlignment="1">
      <alignment horizontal="center" vertical="top" shrinkToFit="1"/>
    </xf>
    <xf numFmtId="164" fontId="17" fillId="0" borderId="29" xfId="0" applyNumberFormat="1" applyFont="1" applyBorder="1" applyAlignment="1">
      <alignment vertical="top" shrinkToFit="1"/>
    </xf>
    <xf numFmtId="4" fontId="17" fillId="0" borderId="29" xfId="0" applyNumberFormat="1" applyFont="1" applyBorder="1" applyAlignment="1">
      <alignment vertical="top" shrinkToFit="1"/>
    </xf>
    <xf numFmtId="0" fontId="18" fillId="0" borderId="29" xfId="0" applyFont="1" applyFill="1" applyBorder="1" applyAlignment="1">
      <alignment horizontal="left" vertical="top" wrapText="1"/>
    </xf>
    <xf numFmtId="0" fontId="18" fillId="0" borderId="29" xfId="0" applyNumberFormat="1" applyFont="1" applyFill="1" applyBorder="1" applyAlignment="1">
      <alignment horizontal="left" vertical="top" wrapText="1"/>
    </xf>
    <xf numFmtId="0" fontId="18" fillId="0" borderId="29" xfId="0" applyNumberFormat="1" applyFont="1" applyFill="1" applyBorder="1" applyAlignment="1">
      <alignment vertical="top" wrapText="1"/>
    </xf>
    <xf numFmtId="0" fontId="19" fillId="0" borderId="29" xfId="0" applyNumberFormat="1" applyFont="1" applyBorder="1" applyAlignment="1">
      <alignment horizontal="left" vertical="top" wrapText="1"/>
    </xf>
    <xf numFmtId="0" fontId="19" fillId="0" borderId="26" xfId="0" applyNumberFormat="1" applyFont="1" applyBorder="1" applyAlignment="1">
      <alignment horizontal="center" vertical="top" wrapText="1" shrinkToFit="1"/>
    </xf>
    <xf numFmtId="0" fontId="17" fillId="0" borderId="29" xfId="0" applyNumberFormat="1" applyFont="1" applyBorder="1" applyAlignment="1">
      <alignment horizontal="left" vertical="top" wrapText="1"/>
    </xf>
    <xf numFmtId="0" fontId="17" fillId="0" borderId="29" xfId="0" applyFont="1" applyBorder="1" applyAlignment="1">
      <alignment horizontal="left" vertical="top" wrapText="1"/>
    </xf>
    <xf numFmtId="0" fontId="17" fillId="0" borderId="29" xfId="0" applyFont="1" applyBorder="1" applyAlignment="1">
      <alignment horizontal="center" vertical="top" shrinkToFit="1"/>
    </xf>
    <xf numFmtId="0" fontId="19" fillId="0" borderId="29" xfId="0" applyNumberFormat="1" applyFont="1" applyBorder="1" applyAlignment="1">
      <alignment horizontal="center" vertical="top" wrapText="1" shrinkToFit="1"/>
    </xf>
    <xf numFmtId="0" fontId="18" fillId="0" borderId="29" xfId="0" applyFont="1" applyBorder="1" applyAlignment="1">
      <alignment horizontal="left" vertical="top" wrapText="1"/>
    </xf>
    <xf numFmtId="0" fontId="16" fillId="3" borderId="10" xfId="0" applyFont="1" applyFill="1" applyBorder="1" applyAlignment="1">
      <alignment vertical="top"/>
    </xf>
    <xf numFmtId="0" fontId="16" fillId="3" borderId="28" xfId="0" applyFont="1" applyFill="1" applyBorder="1" applyAlignment="1">
      <alignment horizontal="center" vertical="top" shrinkToFit="1"/>
    </xf>
    <xf numFmtId="164" fontId="16" fillId="3" borderId="30" xfId="0" applyNumberFormat="1" applyFont="1" applyFill="1" applyBorder="1" applyAlignment="1">
      <alignment vertical="top" shrinkToFit="1"/>
    </xf>
    <xf numFmtId="4" fontId="16" fillId="3" borderId="30" xfId="0" applyNumberFormat="1" applyFont="1" applyFill="1" applyBorder="1" applyAlignment="1">
      <alignment vertical="top" shrinkToFit="1"/>
    </xf>
    <xf numFmtId="0" fontId="17" fillId="0" borderId="26" xfId="0" applyNumberFormat="1" applyFont="1" applyBorder="1" applyAlignment="1">
      <alignment horizontal="center" vertical="top" wrapText="1" shrinkToFit="1"/>
    </xf>
    <xf numFmtId="4" fontId="17" fillId="0" borderId="29" xfId="0" applyNumberFormat="1" applyFont="1" applyFill="1" applyBorder="1" applyAlignment="1">
      <alignment vertical="top" shrinkToFit="1"/>
    </xf>
    <xf numFmtId="0" fontId="17" fillId="0" borderId="27" xfId="0" applyFont="1" applyBorder="1" applyAlignment="1">
      <alignment horizontal="center" vertical="top" shrinkToFit="1"/>
    </xf>
    <xf numFmtId="4" fontId="17" fillId="0" borderId="27" xfId="0" applyNumberFormat="1" applyFont="1" applyBorder="1" applyAlignment="1">
      <alignment vertical="top" shrinkToFit="1"/>
    </xf>
    <xf numFmtId="0" fontId="17" fillId="0" borderId="29" xfId="0" applyFont="1" applyFill="1" applyBorder="1" applyAlignment="1">
      <alignment horizontal="center" vertical="top" shrinkToFit="1"/>
    </xf>
    <xf numFmtId="0" fontId="17" fillId="0" borderId="29" xfId="0" applyNumberFormat="1" applyFont="1" applyFill="1" applyBorder="1" applyAlignment="1">
      <alignment horizontal="left" vertical="top" wrapText="1"/>
    </xf>
    <xf numFmtId="0" fontId="16" fillId="3" borderId="30" xfId="0" applyNumberFormat="1" applyFont="1" applyFill="1" applyBorder="1" applyAlignment="1">
      <alignment horizontal="left" vertical="top" wrapText="1"/>
    </xf>
    <xf numFmtId="0" fontId="17" fillId="0" borderId="31" xfId="0" applyFont="1" applyBorder="1" applyAlignment="1">
      <alignment vertical="top"/>
    </xf>
    <xf numFmtId="0" fontId="17" fillId="0" borderId="27" xfId="0" applyNumberFormat="1" applyFont="1" applyBorder="1" applyAlignment="1">
      <alignment horizontal="right" vertical="top"/>
    </xf>
    <xf numFmtId="0" fontId="18" fillId="0" borderId="27" xfId="0" applyFont="1" applyBorder="1" applyAlignment="1">
      <alignment horizontal="left" vertical="top" wrapText="1"/>
    </xf>
    <xf numFmtId="0" fontId="17" fillId="0" borderId="29" xfId="0" applyNumberFormat="1" applyFont="1" applyBorder="1" applyAlignment="1">
      <alignment horizontal="right" vertical="top"/>
    </xf>
    <xf numFmtId="0" fontId="17" fillId="0" borderId="25" xfId="0" applyNumberFormat="1" applyFont="1" applyBorder="1" applyAlignment="1">
      <alignment horizontal="right" vertical="top"/>
    </xf>
    <xf numFmtId="0" fontId="19" fillId="0" borderId="29" xfId="0" quotePrefix="1" applyNumberFormat="1" applyFont="1" applyBorder="1" applyAlignment="1">
      <alignment horizontal="left" vertical="top" wrapText="1"/>
    </xf>
    <xf numFmtId="0" fontId="18" fillId="0" borderId="29" xfId="0" applyNumberFormat="1" applyFont="1" applyBorder="1" applyAlignment="1">
      <alignment horizontal="left" vertical="top" wrapText="1"/>
    </xf>
    <xf numFmtId="0" fontId="16" fillId="0" borderId="29" xfId="0" applyFont="1" applyBorder="1"/>
    <xf numFmtId="49" fontId="16" fillId="0" borderId="29" xfId="0" applyNumberFormat="1" applyFont="1" applyBorder="1"/>
    <xf numFmtId="4" fontId="19" fillId="0" borderId="29" xfId="0" applyNumberFormat="1" applyFont="1" applyBorder="1" applyAlignment="1">
      <alignment vertical="top" wrapText="1" shrinkToFit="1"/>
    </xf>
    <xf numFmtId="4" fontId="17" fillId="0" borderId="29" xfId="0" applyNumberFormat="1" applyFont="1" applyBorder="1" applyAlignment="1">
      <alignment vertical="top" wrapText="1" shrinkToFit="1"/>
    </xf>
    <xf numFmtId="0" fontId="17" fillId="0" borderId="25" xfId="0" applyFont="1" applyFill="1" applyBorder="1" applyAlignment="1">
      <alignment vertical="top"/>
    </xf>
    <xf numFmtId="0" fontId="16" fillId="3" borderId="15" xfId="0" applyNumberFormat="1" applyFont="1" applyFill="1" applyBorder="1" applyAlignment="1">
      <alignment horizontal="left" vertical="top"/>
    </xf>
    <xf numFmtId="1" fontId="16" fillId="3" borderId="10" xfId="0" applyNumberFormat="1" applyFont="1" applyFill="1" applyBorder="1" applyAlignment="1">
      <alignment horizontal="left" vertical="top"/>
    </xf>
    <xf numFmtId="0" fontId="16" fillId="4" borderId="20" xfId="0" applyFont="1" applyFill="1" applyBorder="1"/>
    <xf numFmtId="49" fontId="16" fillId="4" borderId="20" xfId="0" applyNumberFormat="1" applyFont="1" applyFill="1" applyBorder="1"/>
    <xf numFmtId="0" fontId="16" fillId="4" borderId="20" xfId="0" applyFont="1" applyFill="1" applyBorder="1" applyAlignment="1">
      <alignment horizontal="center"/>
    </xf>
    <xf numFmtId="0" fontId="16" fillId="4" borderId="15" xfId="0" applyFont="1" applyFill="1" applyBorder="1"/>
    <xf numFmtId="0" fontId="17" fillId="0" borderId="25" xfId="0" applyNumberFormat="1" applyFont="1" applyFill="1" applyBorder="1" applyAlignment="1">
      <alignment horizontal="right" vertical="top"/>
    </xf>
    <xf numFmtId="0" fontId="0" fillId="0" borderId="0" xfId="0" applyBorder="1" applyAlignment="1">
      <alignment horizontal="center" vertical="center"/>
    </xf>
    <xf numFmtId="0" fontId="0" fillId="0" borderId="0" xfId="0" applyBorder="1" applyAlignment="1">
      <alignment horizontal="center"/>
    </xf>
    <xf numFmtId="0" fontId="15" fillId="0" borderId="0" xfId="0" applyFont="1" applyAlignment="1">
      <alignment horizontal="center"/>
    </xf>
    <xf numFmtId="49" fontId="16" fillId="0" borderId="0" xfId="0" applyNumberFormat="1" applyFont="1" applyBorder="1" applyAlignment="1">
      <alignment vertical="center"/>
    </xf>
    <xf numFmtId="0" fontId="16" fillId="0" borderId="0" xfId="0" applyFont="1" applyFill="1" applyBorder="1" applyAlignment="1">
      <alignment vertical="center"/>
    </xf>
    <xf numFmtId="0" fontId="0" fillId="0" borderId="0" xfId="0" applyFill="1" applyBorder="1"/>
    <xf numFmtId="0" fontId="0" fillId="0" borderId="0" xfId="0" applyFont="1" applyFill="1" applyBorder="1" applyAlignment="1">
      <alignment horizontal="right" vertical="center"/>
    </xf>
    <xf numFmtId="0" fontId="0" fillId="0" borderId="0" xfId="0" applyFont="1" applyFill="1" applyBorder="1" applyAlignment="1" applyProtection="1">
      <alignment horizontal="left" vertical="center"/>
      <protection locked="0"/>
    </xf>
    <xf numFmtId="0" fontId="5" fillId="0" borderId="0" xfId="0" applyFont="1" applyFill="1" applyBorder="1" applyAlignment="1">
      <alignment vertical="center"/>
    </xf>
    <xf numFmtId="0" fontId="5" fillId="0" borderId="6" xfId="0" applyFont="1" applyFill="1" applyBorder="1" applyAlignment="1" applyProtection="1">
      <alignment horizontal="right" vertical="center"/>
      <protection locked="0"/>
    </xf>
    <xf numFmtId="0" fontId="0" fillId="0" borderId="6" xfId="0" applyFont="1" applyFill="1" applyBorder="1" applyAlignment="1">
      <alignment horizontal="right" vertical="center"/>
    </xf>
    <xf numFmtId="4" fontId="8" fillId="0" borderId="32" xfId="0" applyNumberFormat="1" applyFont="1" applyBorder="1" applyAlignment="1">
      <alignment horizontal="right" vertical="center" indent="1"/>
    </xf>
    <xf numFmtId="4" fontId="8" fillId="0" borderId="16" xfId="0" applyNumberFormat="1" applyFont="1" applyBorder="1" applyAlignment="1">
      <alignment vertical="center"/>
    </xf>
    <xf numFmtId="4" fontId="8" fillId="0" borderId="16" xfId="0" applyNumberFormat="1" applyFont="1" applyBorder="1" applyAlignment="1">
      <alignment horizontal="right" vertical="center"/>
    </xf>
    <xf numFmtId="4" fontId="8" fillId="0" borderId="8" xfId="0" applyNumberFormat="1" applyFont="1" applyBorder="1" applyAlignment="1">
      <alignment horizontal="right" vertical="center"/>
    </xf>
    <xf numFmtId="4" fontId="8" fillId="0" borderId="19" xfId="0" applyNumberFormat="1" applyFont="1" applyBorder="1" applyAlignment="1">
      <alignment horizontal="right" vertical="center"/>
    </xf>
    <xf numFmtId="0" fontId="10" fillId="4" borderId="1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29" xfId="0" applyFont="1" applyFill="1" applyBorder="1" applyAlignment="1">
      <alignment horizontal="center" vertical="center" wrapText="1"/>
    </xf>
    <xf numFmtId="0" fontId="20" fillId="0" borderId="25" xfId="0" applyFont="1" applyFill="1" applyBorder="1" applyAlignment="1">
      <alignment horizontal="left" vertical="center"/>
    </xf>
    <xf numFmtId="4" fontId="3" fillId="3" borderId="20" xfId="0" applyNumberFormat="1" applyFont="1" applyFill="1" applyBorder="1" applyAlignment="1">
      <alignment horizontal="right"/>
    </xf>
    <xf numFmtId="4" fontId="20" fillId="0" borderId="25" xfId="0" applyNumberFormat="1" applyFont="1" applyFill="1" applyBorder="1" applyAlignment="1">
      <alignment horizontal="right" vertical="center" wrapText="1"/>
    </xf>
    <xf numFmtId="0" fontId="17" fillId="0" borderId="26" xfId="0" applyFont="1" applyBorder="1" applyAlignment="1">
      <alignment horizontal="center" vertical="top" wrapText="1" shrinkToFit="1"/>
    </xf>
    <xf numFmtId="0" fontId="19" fillId="0" borderId="26" xfId="0" applyFont="1" applyBorder="1" applyAlignment="1">
      <alignment horizontal="center" vertical="top" wrapText="1" shrinkToFit="1"/>
    </xf>
    <xf numFmtId="0" fontId="18" fillId="0" borderId="26" xfId="0" applyFont="1" applyFill="1" applyBorder="1" applyAlignment="1">
      <alignment horizontal="center" vertical="top"/>
    </xf>
    <xf numFmtId="0" fontId="0" fillId="0" borderId="0" xfId="0" applyFont="1" applyFill="1"/>
    <xf numFmtId="4" fontId="17" fillId="0" borderId="27" xfId="0" applyNumberFormat="1" applyFont="1" applyFill="1" applyBorder="1" applyAlignment="1">
      <alignment vertical="top" shrinkToFit="1"/>
    </xf>
    <xf numFmtId="0" fontId="21" fillId="0" borderId="29" xfId="0" applyFont="1" applyBorder="1" applyAlignment="1">
      <alignment horizontal="left" vertical="top" wrapText="1"/>
    </xf>
    <xf numFmtId="0" fontId="22" fillId="0" borderId="29" xfId="2" applyFont="1" applyBorder="1" applyAlignment="1">
      <alignment vertical="top" wrapText="1"/>
    </xf>
    <xf numFmtId="0" fontId="17" fillId="0" borderId="29" xfId="0" applyFont="1" applyFill="1" applyBorder="1" applyAlignment="1">
      <alignment vertical="top"/>
    </xf>
    <xf numFmtId="49" fontId="17" fillId="0" borderId="29" xfId="0" applyNumberFormat="1" applyFont="1" applyFill="1" applyBorder="1" applyAlignment="1">
      <alignment horizontal="right"/>
    </xf>
    <xf numFmtId="0" fontId="16" fillId="5" borderId="10" xfId="0" applyFont="1" applyFill="1" applyBorder="1" applyAlignment="1">
      <alignment vertical="top"/>
    </xf>
    <xf numFmtId="1" fontId="16" fillId="5" borderId="10" xfId="0" applyNumberFormat="1" applyFont="1" applyFill="1" applyBorder="1" applyAlignment="1">
      <alignment horizontal="left" vertical="top"/>
    </xf>
    <xf numFmtId="0" fontId="16" fillId="5" borderId="30" xfId="0" applyNumberFormat="1" applyFont="1" applyFill="1" applyBorder="1" applyAlignment="1">
      <alignment horizontal="left" vertical="top" wrapText="1"/>
    </xf>
    <xf numFmtId="0" fontId="16" fillId="5" borderId="28" xfId="0" applyFont="1" applyFill="1" applyBorder="1" applyAlignment="1">
      <alignment horizontal="center" vertical="top" shrinkToFit="1"/>
    </xf>
    <xf numFmtId="4" fontId="16" fillId="5" borderId="30" xfId="0" applyNumberFormat="1" applyFont="1" applyFill="1" applyBorder="1" applyAlignment="1">
      <alignment vertical="top" shrinkToFit="1"/>
    </xf>
    <xf numFmtId="0" fontId="16" fillId="3" borderId="15" xfId="0" applyFont="1" applyFill="1" applyBorder="1" applyAlignment="1">
      <alignment horizontal="left" vertical="top"/>
    </xf>
    <xf numFmtId="0" fontId="16" fillId="3" borderId="10" xfId="0" applyFont="1" applyFill="1" applyBorder="1" applyAlignment="1">
      <alignment horizontal="left" vertical="top"/>
    </xf>
    <xf numFmtId="0" fontId="16" fillId="3" borderId="30" xfId="0" applyFont="1" applyFill="1" applyBorder="1" applyAlignment="1">
      <alignment horizontal="left" vertical="top" wrapText="1"/>
    </xf>
    <xf numFmtId="0" fontId="17" fillId="0" borderId="26" xfId="0" applyFont="1" applyFill="1" applyBorder="1" applyAlignment="1">
      <alignment horizontal="center" vertical="top" shrinkToFit="1"/>
    </xf>
    <xf numFmtId="0" fontId="17" fillId="0" borderId="25" xfId="0" applyFont="1" applyBorder="1" applyAlignment="1">
      <alignment horizontal="right" vertical="top"/>
    </xf>
    <xf numFmtId="49" fontId="17" fillId="0" borderId="25" xfId="0" applyNumberFormat="1" applyFont="1" applyFill="1" applyBorder="1" applyAlignment="1">
      <alignment horizontal="right" vertical="top"/>
    </xf>
    <xf numFmtId="4" fontId="17" fillId="0" borderId="27" xfId="0" applyNumberFormat="1" applyFont="1" applyBorder="1" applyAlignment="1">
      <alignment horizontal="center" vertical="top" shrinkToFit="1"/>
    </xf>
    <xf numFmtId="4" fontId="17" fillId="0" borderId="31" xfId="0" applyNumberFormat="1" applyFont="1" applyBorder="1" applyAlignment="1">
      <alignment vertical="top" shrinkToFit="1"/>
    </xf>
    <xf numFmtId="4" fontId="17" fillId="0" borderId="36" xfId="0" applyNumberFormat="1" applyFont="1" applyBorder="1" applyAlignment="1">
      <alignment vertical="top" shrinkToFit="1"/>
    </xf>
    <xf numFmtId="4" fontId="17" fillId="0" borderId="30" xfId="0" applyNumberFormat="1" applyFont="1" applyFill="1" applyBorder="1" applyAlignment="1">
      <alignment vertical="top" shrinkToFit="1"/>
    </xf>
    <xf numFmtId="0" fontId="17" fillId="0" borderId="25" xfId="0" applyFont="1" applyBorder="1" applyAlignment="1">
      <alignment vertical="top" wrapText="1"/>
    </xf>
    <xf numFmtId="0" fontId="17" fillId="0" borderId="25" xfId="0" applyNumberFormat="1" applyFont="1" applyBorder="1" applyAlignment="1">
      <alignment horizontal="right" vertical="top" wrapText="1"/>
    </xf>
    <xf numFmtId="0" fontId="11" fillId="0" borderId="0" xfId="0" applyFont="1" applyAlignment="1">
      <alignment wrapText="1"/>
    </xf>
    <xf numFmtId="0" fontId="0" fillId="0" borderId="0" xfId="0" applyAlignment="1">
      <alignment wrapText="1"/>
    </xf>
    <xf numFmtId="0" fontId="19" fillId="0" borderId="29" xfId="0" applyFont="1" applyFill="1" applyBorder="1" applyAlignment="1">
      <alignment horizontal="left" vertical="top" wrapText="1"/>
    </xf>
    <xf numFmtId="0" fontId="0" fillId="0" borderId="37" xfId="0" applyFill="1" applyBorder="1"/>
    <xf numFmtId="0" fontId="11" fillId="0" borderId="37" xfId="0" applyFont="1" applyFill="1" applyBorder="1"/>
    <xf numFmtId="0" fontId="0" fillId="0" borderId="38" xfId="0" applyFill="1" applyBorder="1"/>
    <xf numFmtId="0" fontId="11" fillId="0" borderId="38" xfId="0" applyFont="1" applyFill="1" applyBorder="1"/>
    <xf numFmtId="0" fontId="0" fillId="0" borderId="39" xfId="0" applyFill="1" applyBorder="1"/>
    <xf numFmtId="0" fontId="11" fillId="0" borderId="39" xfId="0" applyFont="1" applyFill="1" applyBorder="1"/>
    <xf numFmtId="4" fontId="16" fillId="0" borderId="30" xfId="0" applyNumberFormat="1" applyFont="1" applyFill="1" applyBorder="1" applyAlignment="1">
      <alignment vertical="top"/>
    </xf>
    <xf numFmtId="4" fontId="16" fillId="3" borderId="30" xfId="0" applyNumberFormat="1" applyFont="1" applyFill="1" applyBorder="1" applyAlignment="1">
      <alignment vertical="top"/>
    </xf>
    <xf numFmtId="0" fontId="17" fillId="0" borderId="15" xfId="0" applyFont="1" applyBorder="1" applyAlignment="1">
      <alignment vertical="top"/>
    </xf>
    <xf numFmtId="49" fontId="17" fillId="0" borderId="20" xfId="0" applyNumberFormat="1" applyFont="1" applyBorder="1" applyAlignment="1">
      <alignment horizontal="right" vertical="top"/>
    </xf>
    <xf numFmtId="49" fontId="18" fillId="0" borderId="20" xfId="0" applyNumberFormat="1" applyFont="1" applyBorder="1" applyAlignment="1">
      <alignment horizontal="left" vertical="top" wrapText="1"/>
    </xf>
    <xf numFmtId="0" fontId="17" fillId="0" borderId="20" xfId="0" applyFont="1" applyBorder="1" applyAlignment="1">
      <alignment horizontal="center" vertical="top" shrinkToFit="1"/>
    </xf>
    <xf numFmtId="4" fontId="17" fillId="0" borderId="20" xfId="0" applyNumberFormat="1" applyFont="1" applyBorder="1" applyAlignment="1">
      <alignment vertical="top" shrinkToFit="1"/>
    </xf>
    <xf numFmtId="0" fontId="17" fillId="0" borderId="10" xfId="0" applyFont="1" applyBorder="1" applyAlignment="1">
      <alignment vertical="top"/>
    </xf>
    <xf numFmtId="0" fontId="17" fillId="0" borderId="10" xfId="0" applyNumberFormat="1" applyFont="1" applyBorder="1" applyAlignment="1">
      <alignment horizontal="right" vertical="top"/>
    </xf>
    <xf numFmtId="0" fontId="18" fillId="0" borderId="30" xfId="0" applyFont="1" applyBorder="1" applyAlignment="1">
      <alignment horizontal="left" vertical="top" wrapText="1"/>
    </xf>
    <xf numFmtId="4" fontId="17" fillId="0" borderId="30" xfId="0" applyNumberFormat="1" applyFont="1" applyBorder="1" applyAlignment="1">
      <alignment horizontal="center" vertical="top" shrinkToFit="1"/>
    </xf>
    <xf numFmtId="4" fontId="17" fillId="0" borderId="30" xfId="0" applyNumberFormat="1" applyFont="1" applyBorder="1" applyAlignment="1">
      <alignment vertical="top" shrinkToFit="1"/>
    </xf>
    <xf numFmtId="4" fontId="17" fillId="0" borderId="10" xfId="0" applyNumberFormat="1" applyFont="1" applyBorder="1" applyAlignment="1">
      <alignment vertical="top" shrinkToFit="1"/>
    </xf>
    <xf numFmtId="4" fontId="17" fillId="0" borderId="28" xfId="0" applyNumberFormat="1" applyFont="1" applyBorder="1" applyAlignment="1">
      <alignment vertical="top" shrinkToFit="1"/>
    </xf>
    <xf numFmtId="0" fontId="18" fillId="0" borderId="30" xfId="0" applyFont="1" applyFill="1" applyBorder="1" applyAlignment="1">
      <alignment horizontal="left" vertical="top" wrapText="1"/>
    </xf>
    <xf numFmtId="0" fontId="18" fillId="0" borderId="28" xfId="0" applyFont="1" applyFill="1" applyBorder="1" applyAlignment="1">
      <alignment horizontal="center" vertical="top"/>
    </xf>
    <xf numFmtId="0" fontId="17" fillId="0" borderId="15" xfId="0" applyFont="1" applyFill="1" applyBorder="1" applyAlignment="1">
      <alignment vertical="top"/>
    </xf>
    <xf numFmtId="0" fontId="17" fillId="0" borderId="15" xfId="0" applyNumberFormat="1" applyFont="1" applyFill="1" applyBorder="1" applyAlignment="1">
      <alignment horizontal="right" vertical="top"/>
    </xf>
    <xf numFmtId="0" fontId="17" fillId="0" borderId="20" xfId="0" applyNumberFormat="1" applyFont="1" applyFill="1" applyBorder="1" applyAlignment="1">
      <alignment horizontal="left" vertical="top" wrapText="1"/>
    </xf>
    <xf numFmtId="0" fontId="17" fillId="0" borderId="21" xfId="0" applyFont="1" applyFill="1" applyBorder="1" applyAlignment="1">
      <alignment horizontal="center" vertical="top" shrinkToFit="1"/>
    </xf>
    <xf numFmtId="4" fontId="17" fillId="0" borderId="20" xfId="0" applyNumberFormat="1" applyFont="1" applyFill="1" applyBorder="1" applyAlignment="1">
      <alignment vertical="top" shrinkToFit="1"/>
    </xf>
    <xf numFmtId="0" fontId="17" fillId="0" borderId="30" xfId="0" applyNumberFormat="1" applyFont="1" applyBorder="1" applyAlignment="1">
      <alignment horizontal="right" vertical="top"/>
    </xf>
    <xf numFmtId="0" fontId="19" fillId="0" borderId="30" xfId="0" quotePrefix="1" applyNumberFormat="1" applyFont="1" applyBorder="1" applyAlignment="1">
      <alignment horizontal="left" vertical="top" wrapText="1"/>
    </xf>
    <xf numFmtId="0" fontId="19" fillId="0" borderId="30" xfId="0" applyNumberFormat="1" applyFont="1" applyBorder="1" applyAlignment="1">
      <alignment horizontal="center" vertical="top" wrapText="1" shrinkToFit="1"/>
    </xf>
    <xf numFmtId="4" fontId="19" fillId="0" borderId="30" xfId="0" applyNumberFormat="1" applyFont="1" applyBorder="1" applyAlignment="1">
      <alignment vertical="top" wrapText="1" shrinkToFit="1"/>
    </xf>
    <xf numFmtId="0" fontId="17" fillId="0" borderId="28" xfId="0" applyFont="1" applyBorder="1" applyAlignment="1">
      <alignment horizontal="center" vertical="top" shrinkToFit="1"/>
    </xf>
    <xf numFmtId="0" fontId="17" fillId="0" borderId="30" xfId="0" applyFont="1" applyBorder="1" applyAlignment="1">
      <alignment horizontal="right" vertical="top"/>
    </xf>
    <xf numFmtId="0" fontId="22" fillId="0" borderId="30" xfId="2" applyFont="1" applyBorder="1" applyAlignment="1">
      <alignment vertical="top" wrapText="1"/>
    </xf>
    <xf numFmtId="0" fontId="17" fillId="0" borderId="29" xfId="0" applyFont="1" applyFill="1" applyBorder="1" applyAlignment="1">
      <alignment horizontal="left" vertical="top" wrapText="1"/>
    </xf>
    <xf numFmtId="0" fontId="17" fillId="0" borderId="26" xfId="0" applyFont="1" applyFill="1" applyBorder="1" applyAlignment="1">
      <alignment horizontal="center" vertical="top" wrapText="1" shrinkToFit="1"/>
    </xf>
    <xf numFmtId="4" fontId="17" fillId="0" borderId="29" xfId="0" applyNumberFormat="1" applyFont="1" applyFill="1" applyBorder="1" applyAlignment="1">
      <alignment vertical="top" wrapText="1" shrinkToFit="1"/>
    </xf>
    <xf numFmtId="0" fontId="19" fillId="0" borderId="29" xfId="0" applyNumberFormat="1" applyFont="1" applyFill="1" applyBorder="1" applyAlignment="1">
      <alignment horizontal="left" vertical="top" wrapText="1"/>
    </xf>
    <xf numFmtId="0" fontId="19" fillId="0" borderId="26" xfId="0" applyNumberFormat="1" applyFont="1" applyFill="1" applyBorder="1" applyAlignment="1">
      <alignment horizontal="center" vertical="top" wrapText="1" shrinkToFit="1"/>
    </xf>
    <xf numFmtId="4" fontId="19" fillId="0" borderId="29" xfId="0" applyNumberFormat="1" applyFont="1" applyFill="1" applyBorder="1" applyAlignment="1">
      <alignment vertical="top" wrapText="1" shrinkToFit="1"/>
    </xf>
    <xf numFmtId="0" fontId="25" fillId="0" borderId="29" xfId="0" applyFont="1" applyBorder="1" applyAlignment="1">
      <alignment horizontal="left" vertical="top" wrapText="1"/>
    </xf>
    <xf numFmtId="0" fontId="26" fillId="0" borderId="29" xfId="0" applyFont="1" applyBorder="1" applyAlignment="1">
      <alignment horizontal="left" vertical="top" wrapText="1"/>
    </xf>
    <xf numFmtId="0" fontId="17" fillId="0" borderId="29" xfId="0" applyNumberFormat="1" applyFont="1" applyFill="1" applyBorder="1" applyAlignment="1">
      <alignment horizontal="right" vertical="top"/>
    </xf>
    <xf numFmtId="0" fontId="11" fillId="6" borderId="0" xfId="0" applyFont="1" applyFill="1"/>
    <xf numFmtId="4" fontId="27" fillId="3" borderId="20" xfId="0" applyNumberFormat="1" applyFont="1" applyFill="1" applyBorder="1" applyAlignment="1">
      <alignment vertical="top"/>
    </xf>
    <xf numFmtId="0" fontId="16" fillId="5" borderId="11" xfId="0" applyFont="1" applyFill="1" applyBorder="1"/>
    <xf numFmtId="49" fontId="27" fillId="5" borderId="7" xfId="0" applyNumberFormat="1" applyFont="1" applyFill="1" applyBorder="1" applyAlignment="1">
      <alignment vertical="center"/>
    </xf>
    <xf numFmtId="0" fontId="17" fillId="5" borderId="7" xfId="0" applyFont="1" applyFill="1" applyBorder="1" applyAlignment="1">
      <alignment horizontal="left" vertical="top" wrapText="1"/>
    </xf>
    <xf numFmtId="0" fontId="17" fillId="5" borderId="7" xfId="0" applyFont="1" applyFill="1" applyBorder="1" applyAlignment="1">
      <alignment horizontal="center" vertical="top" shrinkToFit="1"/>
    </xf>
    <xf numFmtId="164" fontId="17" fillId="5" borderId="7" xfId="0" applyNumberFormat="1" applyFont="1" applyFill="1" applyBorder="1" applyAlignment="1">
      <alignment vertical="top" shrinkToFit="1"/>
    </xf>
    <xf numFmtId="4" fontId="17" fillId="5" borderId="7" xfId="0" applyNumberFormat="1" applyFont="1" applyFill="1" applyBorder="1" applyAlignment="1">
      <alignment vertical="top" shrinkToFit="1"/>
    </xf>
    <xf numFmtId="4" fontId="27" fillId="5" borderId="7" xfId="0" applyNumberFormat="1" applyFont="1" applyFill="1" applyBorder="1" applyAlignment="1">
      <alignment vertical="center" shrinkToFit="1"/>
    </xf>
    <xf numFmtId="4" fontId="17" fillId="5" borderId="13" xfId="0" applyNumberFormat="1" applyFont="1" applyFill="1" applyBorder="1" applyAlignment="1">
      <alignment vertical="top" shrinkToFit="1"/>
    </xf>
    <xf numFmtId="4" fontId="27" fillId="3" borderId="30" xfId="0" applyNumberFormat="1" applyFont="1" applyFill="1" applyBorder="1" applyAlignment="1">
      <alignment vertical="top"/>
    </xf>
    <xf numFmtId="4" fontId="27" fillId="3" borderId="30" xfId="0" applyNumberFormat="1" applyFont="1" applyFill="1" applyBorder="1" applyAlignment="1">
      <alignment vertical="top" shrinkToFit="1"/>
    </xf>
    <xf numFmtId="4" fontId="27" fillId="5" borderId="20" xfId="0" applyNumberFormat="1" applyFont="1" applyFill="1" applyBorder="1" applyAlignment="1">
      <alignment vertical="top" shrinkToFit="1"/>
    </xf>
    <xf numFmtId="4" fontId="27" fillId="5" borderId="30" xfId="0" applyNumberFormat="1" applyFont="1" applyFill="1" applyBorder="1" applyAlignment="1">
      <alignment vertical="top" shrinkToFit="1"/>
    </xf>
    <xf numFmtId="0" fontId="16" fillId="0" borderId="0" xfId="0" applyFont="1" applyBorder="1"/>
    <xf numFmtId="49" fontId="16" fillId="0" borderId="0" xfId="0" applyNumberFormat="1" applyFont="1" applyBorder="1"/>
    <xf numFmtId="0" fontId="17" fillId="0" borderId="0" xfId="0" applyNumberFormat="1" applyFont="1" applyBorder="1" applyAlignment="1">
      <alignment horizontal="left" vertical="top" wrapText="1"/>
    </xf>
    <xf numFmtId="0" fontId="17" fillId="0" borderId="0" xfId="0" applyFont="1" applyBorder="1" applyAlignment="1">
      <alignment horizontal="center" vertical="top" shrinkToFit="1"/>
    </xf>
    <xf numFmtId="3"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0" fontId="16" fillId="0" borderId="0" xfId="0" applyFont="1" applyBorder="1" applyAlignment="1">
      <alignment horizontal="center"/>
    </xf>
    <xf numFmtId="0" fontId="11" fillId="6" borderId="37" xfId="0" applyFont="1" applyFill="1" applyBorder="1"/>
    <xf numFmtId="0" fontId="11" fillId="6" borderId="38" xfId="0" applyFont="1" applyFill="1" applyBorder="1"/>
    <xf numFmtId="2" fontId="20" fillId="0" borderId="29" xfId="0" applyNumberFormat="1" applyFont="1" applyFill="1" applyBorder="1" applyAlignment="1">
      <alignment horizontal="center" vertical="center" wrapText="1"/>
    </xf>
    <xf numFmtId="4" fontId="3" fillId="3" borderId="20" xfId="0" applyNumberFormat="1" applyFont="1" applyFill="1" applyBorder="1" applyAlignment="1">
      <alignment horizontal="center"/>
    </xf>
    <xf numFmtId="0" fontId="16" fillId="5" borderId="15" xfId="0" applyFont="1" applyFill="1" applyBorder="1" applyAlignment="1">
      <alignment horizontal="left" vertical="top"/>
    </xf>
    <xf numFmtId="49" fontId="16" fillId="5" borderId="20" xfId="0" applyNumberFormat="1" applyFont="1" applyFill="1" applyBorder="1" applyAlignment="1">
      <alignment vertical="top"/>
    </xf>
    <xf numFmtId="0" fontId="16" fillId="5" borderId="21" xfId="0" applyFont="1" applyFill="1" applyBorder="1" applyAlignment="1">
      <alignment horizontal="center" vertical="top"/>
    </xf>
    <xf numFmtId="4" fontId="16" fillId="5" borderId="20" xfId="0" applyNumberFormat="1" applyFont="1" applyFill="1" applyBorder="1" applyAlignment="1">
      <alignment vertical="top"/>
    </xf>
    <xf numFmtId="4" fontId="27" fillId="5" borderId="20" xfId="0" applyNumberFormat="1" applyFont="1" applyFill="1" applyBorder="1" applyAlignment="1">
      <alignment vertical="top"/>
    </xf>
    <xf numFmtId="4" fontId="17" fillId="5" borderId="20" xfId="0" applyNumberFormat="1" applyFont="1" applyFill="1" applyBorder="1" applyAlignment="1">
      <alignment vertical="top" shrinkToFit="1"/>
    </xf>
    <xf numFmtId="0" fontId="17" fillId="0" borderId="31" xfId="0" applyFont="1" applyFill="1" applyBorder="1" applyAlignment="1">
      <alignment vertical="top"/>
    </xf>
    <xf numFmtId="49" fontId="17" fillId="0" borderId="31" xfId="0" applyNumberFormat="1" applyFont="1" applyFill="1" applyBorder="1" applyAlignment="1">
      <alignment horizontal="right" vertical="top"/>
    </xf>
    <xf numFmtId="0" fontId="17" fillId="0" borderId="27" xfId="0" applyFont="1" applyFill="1" applyBorder="1" applyAlignment="1">
      <alignment horizontal="left" vertical="top" wrapText="1"/>
    </xf>
    <xf numFmtId="0" fontId="17" fillId="0" borderId="27" xfId="0" applyFont="1" applyFill="1" applyBorder="1" applyAlignment="1">
      <alignment horizontal="center" vertical="top" shrinkToFit="1"/>
    </xf>
    <xf numFmtId="4" fontId="17" fillId="0" borderId="29" xfId="0" applyNumberFormat="1" applyFont="1" applyFill="1" applyBorder="1" applyAlignment="1">
      <alignment vertical="top"/>
    </xf>
    <xf numFmtId="0" fontId="17" fillId="0" borderId="25" xfId="0" applyFont="1" applyFill="1" applyBorder="1" applyAlignment="1">
      <alignment horizontal="right" vertical="top"/>
    </xf>
    <xf numFmtId="0" fontId="19" fillId="0" borderId="26" xfId="0" applyFont="1" applyFill="1" applyBorder="1" applyAlignment="1">
      <alignment horizontal="center" vertical="top" wrapText="1" shrinkToFit="1"/>
    </xf>
    <xf numFmtId="0" fontId="19" fillId="0" borderId="29" xfId="0" applyFont="1" applyFill="1" applyBorder="1" applyAlignment="1">
      <alignment horizontal="center" vertical="top" wrapText="1" shrinkToFit="1"/>
    </xf>
    <xf numFmtId="0" fontId="17" fillId="0" borderId="10" xfId="0" applyFont="1" applyFill="1" applyBorder="1" applyAlignment="1">
      <alignment vertical="top"/>
    </xf>
    <xf numFmtId="49" fontId="17" fillId="0" borderId="10" xfId="0" applyNumberFormat="1" applyFont="1" applyFill="1" applyBorder="1" applyAlignment="1">
      <alignment horizontal="right" vertical="top"/>
    </xf>
    <xf numFmtId="0" fontId="19" fillId="0" borderId="30" xfId="0" applyFont="1" applyFill="1" applyBorder="1" applyAlignment="1">
      <alignment horizontal="left" vertical="top" wrapText="1"/>
    </xf>
    <xf numFmtId="0" fontId="17" fillId="0" borderId="28" xfId="0" applyFont="1" applyFill="1" applyBorder="1" applyAlignment="1">
      <alignment horizontal="center" vertical="top" shrinkToFit="1"/>
    </xf>
    <xf numFmtId="4" fontId="17" fillId="0" borderId="30" xfId="0" applyNumberFormat="1" applyFont="1" applyFill="1" applyBorder="1" applyAlignment="1">
      <alignment vertical="top"/>
    </xf>
    <xf numFmtId="0" fontId="17" fillId="0" borderId="36" xfId="0" applyFont="1" applyFill="1" applyBorder="1" applyAlignment="1">
      <alignment horizontal="center" vertical="top" shrinkToFit="1"/>
    </xf>
    <xf numFmtId="0" fontId="17" fillId="0" borderId="6" xfId="0" applyFont="1" applyFill="1" applyBorder="1" applyAlignment="1">
      <alignment horizontal="center" vertical="top" shrinkToFit="1"/>
    </xf>
    <xf numFmtId="4" fontId="17" fillId="0" borderId="10" xfId="0" applyNumberFormat="1" applyFont="1" applyFill="1" applyBorder="1" applyAlignment="1">
      <alignment vertical="top" shrinkToFit="1"/>
    </xf>
    <xf numFmtId="4" fontId="17" fillId="0" borderId="25" xfId="0" applyNumberFormat="1" applyFont="1" applyFill="1" applyBorder="1" applyAlignment="1">
      <alignment vertical="top" shrinkToFit="1"/>
    </xf>
    <xf numFmtId="0" fontId="17" fillId="0" borderId="27" xfId="0" applyFont="1" applyFill="1" applyBorder="1" applyAlignment="1">
      <alignment vertical="top"/>
    </xf>
    <xf numFmtId="49" fontId="17" fillId="0" borderId="27" xfId="0" applyNumberFormat="1" applyFont="1" applyFill="1" applyBorder="1" applyAlignment="1">
      <alignment horizontal="right"/>
    </xf>
    <xf numFmtId="0" fontId="17" fillId="0" borderId="27" xfId="0" applyNumberFormat="1" applyFont="1" applyFill="1" applyBorder="1" applyAlignment="1">
      <alignment horizontal="left" vertical="top" wrapText="1"/>
    </xf>
    <xf numFmtId="0" fontId="16" fillId="0" borderId="40" xfId="0" applyFont="1" applyBorder="1"/>
    <xf numFmtId="49" fontId="16" fillId="0" borderId="40" xfId="0" applyNumberFormat="1" applyFont="1" applyBorder="1"/>
    <xf numFmtId="0" fontId="17" fillId="0" borderId="40" xfId="0" applyNumberFormat="1" applyFont="1" applyBorder="1" applyAlignment="1">
      <alignment horizontal="left" vertical="top" wrapText="1"/>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0" borderId="40" xfId="0" applyNumberFormat="1" applyFont="1" applyBorder="1" applyAlignment="1">
      <alignment vertical="top" shrinkToFit="1"/>
    </xf>
    <xf numFmtId="0" fontId="3" fillId="2" borderId="0" xfId="0" applyFont="1" applyFill="1" applyAlignment="1">
      <alignment horizontal="left"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1" xfId="0" applyNumberFormat="1" applyBorder="1" applyAlignment="1">
      <alignment vertical="center" shrinkToFit="1"/>
    </xf>
    <xf numFmtId="1" fontId="0" fillId="0" borderId="6" xfId="0" applyNumberFormat="1" applyFont="1" applyBorder="1" applyAlignment="1">
      <alignment horizontal="right" indent="1"/>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49" fontId="8" fillId="3" borderId="18" xfId="0" applyNumberFormat="1" applyFont="1" applyFill="1" applyBorder="1" applyAlignment="1">
      <alignment horizontal="left" vertical="center"/>
    </xf>
    <xf numFmtId="0" fontId="8" fillId="3" borderId="18" xfId="0" applyFont="1" applyFill="1" applyBorder="1" applyAlignment="1">
      <alignment horizontal="left" vertical="center"/>
    </xf>
    <xf numFmtId="0" fontId="8" fillId="3" borderId="19" xfId="0" applyFont="1" applyFill="1" applyBorder="1" applyAlignment="1">
      <alignment horizontal="left" vertical="center"/>
    </xf>
    <xf numFmtId="49" fontId="5" fillId="3" borderId="0" xfId="0" applyNumberFormat="1" applyFont="1" applyFill="1" applyBorder="1" applyAlignment="1">
      <alignment horizontal="left" vertical="center"/>
    </xf>
    <xf numFmtId="49" fontId="5" fillId="3" borderId="4" xfId="0" applyNumberFormat="1" applyFont="1" applyFill="1" applyBorder="1" applyAlignment="1">
      <alignment horizontal="left" vertical="center"/>
    </xf>
    <xf numFmtId="4" fontId="12" fillId="0" borderId="15" xfId="0" applyNumberFormat="1" applyFont="1" applyBorder="1" applyAlignment="1">
      <alignment horizontal="right" vertical="center" indent="1"/>
    </xf>
    <xf numFmtId="4" fontId="12" fillId="0" borderId="21" xfId="0" applyNumberFormat="1" applyFont="1" applyBorder="1" applyAlignment="1">
      <alignment horizontal="right" vertical="center" indent="1"/>
    </xf>
    <xf numFmtId="4" fontId="12" fillId="0" borderId="15" xfId="0" applyNumberFormat="1" applyFont="1" applyBorder="1" applyAlignment="1">
      <alignment horizontal="right" vertical="center"/>
    </xf>
    <xf numFmtId="4" fontId="12" fillId="0" borderId="21" xfId="0" applyNumberFormat="1" applyFont="1" applyBorder="1" applyAlignment="1">
      <alignment horizontal="right" vertical="center"/>
    </xf>
    <xf numFmtId="4" fontId="8" fillId="0" borderId="15" xfId="0" applyNumberFormat="1" applyFont="1" applyBorder="1" applyAlignment="1">
      <alignment horizontal="right" vertical="center" indent="1"/>
    </xf>
    <xf numFmtId="4" fontId="8" fillId="0" borderId="21" xfId="0" applyNumberFormat="1" applyFont="1" applyBorder="1" applyAlignment="1">
      <alignment horizontal="right" vertical="center" indent="1"/>
    </xf>
    <xf numFmtId="4" fontId="8" fillId="0" borderId="15" xfId="0" applyNumberFormat="1" applyFont="1" applyBorder="1" applyAlignment="1">
      <alignment horizontal="right" vertical="center"/>
    </xf>
    <xf numFmtId="4" fontId="8" fillId="0" borderId="21" xfId="0" applyNumberFormat="1" applyFont="1" applyBorder="1" applyAlignment="1">
      <alignment horizontal="right" vertical="center"/>
    </xf>
    <xf numFmtId="0" fontId="0" fillId="0" borderId="0" xfId="0" applyBorder="1" applyAlignment="1">
      <alignment horizontal="center" vertical="center"/>
    </xf>
    <xf numFmtId="0" fontId="0" fillId="0" borderId="0" xfId="0" applyBorder="1" applyAlignment="1">
      <alignment horizontal="center"/>
    </xf>
    <xf numFmtId="4" fontId="8" fillId="0" borderId="34" xfId="0" applyNumberFormat="1" applyFont="1" applyBorder="1" applyAlignment="1">
      <alignment horizontal="right" vertical="center"/>
    </xf>
    <xf numFmtId="4" fontId="8" fillId="0" borderId="35" xfId="0" applyNumberFormat="1" applyFont="1" applyBorder="1" applyAlignment="1">
      <alignment horizontal="right" vertical="center"/>
    </xf>
    <xf numFmtId="4" fontId="13" fillId="3" borderId="7" xfId="0" applyNumberFormat="1" applyFont="1" applyFill="1" applyBorder="1" applyAlignment="1">
      <alignment horizontal="right" vertical="center"/>
    </xf>
    <xf numFmtId="0" fontId="15" fillId="0" borderId="0" xfId="0" applyFont="1" applyAlignment="1">
      <alignment horizontal="center"/>
    </xf>
    <xf numFmtId="49" fontId="16" fillId="0" borderId="12" xfId="0" applyNumberFormat="1" applyFont="1" applyBorder="1" applyAlignment="1">
      <alignment vertical="center"/>
    </xf>
    <xf numFmtId="49" fontId="16" fillId="0" borderId="21" xfId="0" applyNumberFormat="1" applyFont="1" applyBorder="1" applyAlignment="1">
      <alignment vertical="center"/>
    </xf>
    <xf numFmtId="49" fontId="16" fillId="3" borderId="12" xfId="0" applyNumberFormat="1" applyFont="1" applyFill="1" applyBorder="1" applyAlignment="1">
      <alignment vertical="center"/>
    </xf>
    <xf numFmtId="0" fontId="16" fillId="3" borderId="12" xfId="0" applyFont="1" applyFill="1" applyBorder="1" applyAlignment="1">
      <alignment vertical="center"/>
    </xf>
    <xf numFmtId="0" fontId="16" fillId="3" borderId="21" xfId="0" applyFont="1" applyFill="1" applyBorder="1" applyAlignment="1">
      <alignment vertical="center"/>
    </xf>
  </cellXfs>
  <cellStyles count="12">
    <cellStyle name="čárky 2" xfId="7" xr:uid="{00000000-0005-0000-0000-000000000000}"/>
    <cellStyle name="měny 3" xfId="6" xr:uid="{00000000-0005-0000-0000-000001000000}"/>
    <cellStyle name="Normální" xfId="0" builtinId="0"/>
    <cellStyle name="Normální 10" xfId="3" xr:uid="{00000000-0005-0000-0000-000003000000}"/>
    <cellStyle name="normální 2" xfId="1" xr:uid="{00000000-0005-0000-0000-000004000000}"/>
    <cellStyle name="Normální 2 2" xfId="4" xr:uid="{00000000-0005-0000-0000-000005000000}"/>
    <cellStyle name="normální 2 2 2" xfId="8" xr:uid="{00000000-0005-0000-0000-000006000000}"/>
    <cellStyle name="normální 2_xxx_2012 - cenová nabídka" xfId="9" xr:uid="{00000000-0005-0000-0000-000007000000}"/>
    <cellStyle name="normální 3" xfId="5" xr:uid="{00000000-0005-0000-0000-000008000000}"/>
    <cellStyle name="Normální 4" xfId="10" xr:uid="{501925BB-AC4D-43A7-A278-F65D49DC0B24}"/>
    <cellStyle name="Normální 4 2" xfId="11" xr:uid="{584E4B26-A73C-437C-B64A-FD4890375347}"/>
    <cellStyle name="normální_POL.XLS" xfId="2"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Hradec_ut\vzor04_rozp_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TEMP\skoda_M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LPavelkova\LZN-Objekt%2002-011-rozpoce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 val="krycí_list"/>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Specifikace"/>
      <sheetName val="Kusovník"/>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Krycí list"/>
      <sheetName val="Položky"/>
      <sheetName val="Krycí_list"/>
    </sheetNames>
    <sheetDataSet>
      <sheetData sheetId="0" refreshError="1">
        <row r="6">
          <cell r="B6" t="str">
            <v>Stavební díl</v>
          </cell>
        </row>
        <row r="16">
          <cell r="E16">
            <v>0</v>
          </cell>
          <cell r="F16">
            <v>350945.42975999997</v>
          </cell>
          <cell r="G16">
            <v>0</v>
          </cell>
          <cell r="H16">
            <v>0</v>
          </cell>
          <cell r="I16">
            <v>10800</v>
          </cell>
        </row>
        <row r="29">
          <cell r="H29">
            <v>0</v>
          </cell>
        </row>
      </sheetData>
      <sheetData sheetId="1" refreshError="1"/>
      <sheetData sheetId="2" refreshError="1"/>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workbookViewId="0"/>
  </sheetViews>
  <sheetFormatPr defaultRowHeight="12.75"/>
  <sheetData>
    <row r="1" spans="1:7">
      <c r="A1" s="6" t="s">
        <v>32</v>
      </c>
    </row>
    <row r="2" spans="1:7" ht="57.75" customHeight="1">
      <c r="A2" s="314" t="s">
        <v>33</v>
      </c>
      <c r="B2" s="314"/>
      <c r="C2" s="314"/>
      <c r="D2" s="314"/>
      <c r="E2" s="314"/>
      <c r="F2" s="314"/>
      <c r="G2" s="314"/>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4">
    <tabColor rgb="FFFF9966"/>
  </sheetPr>
  <dimension ref="A1:G5"/>
  <sheetViews>
    <sheetView workbookViewId="0">
      <selection sqref="A1:G1"/>
    </sheetView>
  </sheetViews>
  <sheetFormatPr defaultRowHeight="12.75"/>
  <cols>
    <col min="1" max="1" width="4.28515625" style="1" customWidth="1"/>
    <col min="2" max="2" width="14.42578125" style="1" customWidth="1"/>
    <col min="3" max="3" width="38.28515625" style="5" customWidth="1"/>
    <col min="4" max="4" width="4.5703125" style="1" customWidth="1"/>
    <col min="5" max="5" width="10.5703125" style="1" customWidth="1"/>
    <col min="6" max="6" width="9.85546875" style="1" customWidth="1"/>
    <col min="7" max="7" width="12.7109375" style="1" customWidth="1"/>
    <col min="8" max="16384" width="9.140625" style="1"/>
  </cols>
  <sheetData>
    <row r="1" spans="1:7" ht="15.75">
      <c r="A1" s="315" t="s">
        <v>6</v>
      </c>
      <c r="B1" s="315"/>
      <c r="C1" s="316"/>
      <c r="D1" s="315"/>
      <c r="E1" s="315"/>
      <c r="F1" s="315"/>
      <c r="G1" s="315"/>
    </row>
    <row r="2" spans="1:7" ht="24.95" customHeight="1">
      <c r="A2" s="8" t="s">
        <v>7</v>
      </c>
      <c r="B2" s="7"/>
      <c r="C2" s="317"/>
      <c r="D2" s="317"/>
      <c r="E2" s="317"/>
      <c r="F2" s="317"/>
      <c r="G2" s="318"/>
    </row>
    <row r="3" spans="1:7" ht="24.95" customHeight="1">
      <c r="A3" s="8" t="s">
        <v>8</v>
      </c>
      <c r="B3" s="7"/>
      <c r="C3" s="317"/>
      <c r="D3" s="317"/>
      <c r="E3" s="317"/>
      <c r="F3" s="317"/>
      <c r="G3" s="318"/>
    </row>
    <row r="4" spans="1:7" ht="24.95" customHeight="1">
      <c r="A4" s="8" t="s">
        <v>9</v>
      </c>
      <c r="B4" s="7"/>
      <c r="C4" s="317"/>
      <c r="D4" s="317"/>
      <c r="E4" s="317"/>
      <c r="F4" s="317"/>
      <c r="G4" s="318"/>
    </row>
    <row r="5" spans="1:7">
      <c r="B5" s="2"/>
      <c r="C5" s="3"/>
      <c r="D5" s="4"/>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E0DC2-52E9-4D7F-A006-A1AA3668F7A5}">
  <sheetPr>
    <pageSetUpPr fitToPage="1"/>
  </sheetPr>
  <dimension ref="A1:H61"/>
  <sheetViews>
    <sheetView tabSelected="1" zoomScaleNormal="100" workbookViewId="0">
      <selection activeCell="C12" sqref="C12"/>
    </sheetView>
  </sheetViews>
  <sheetFormatPr defaultRowHeight="12.75"/>
  <cols>
    <col min="1" max="1" width="4.28515625" customWidth="1"/>
    <col min="2" max="2" width="14.42578125" customWidth="1"/>
    <col min="3" max="3" width="38.28515625" customWidth="1"/>
    <col min="4" max="4" width="4.5703125" customWidth="1"/>
    <col min="5" max="5" width="10.5703125" customWidth="1"/>
    <col min="6" max="6" width="9.85546875" customWidth="1"/>
    <col min="7" max="7" width="12.7109375" customWidth="1"/>
    <col min="8" max="8" width="16" bestFit="1" customWidth="1"/>
  </cols>
  <sheetData>
    <row r="1" spans="1:8" ht="18">
      <c r="A1" s="320" t="s">
        <v>190</v>
      </c>
      <c r="B1" s="321"/>
      <c r="C1" s="321"/>
      <c r="D1" s="321"/>
      <c r="E1" s="321"/>
      <c r="F1" s="321"/>
      <c r="G1" s="321"/>
      <c r="H1" s="322"/>
    </row>
    <row r="2" spans="1:8" ht="15">
      <c r="A2" s="47" t="s">
        <v>21</v>
      </c>
      <c r="B2" s="40"/>
      <c r="C2" s="323" t="s">
        <v>73</v>
      </c>
      <c r="D2" s="324"/>
      <c r="E2" s="324"/>
      <c r="F2" s="324"/>
      <c r="G2" s="324"/>
      <c r="H2" s="325"/>
    </row>
    <row r="3" spans="1:8">
      <c r="A3" s="41" t="s">
        <v>49</v>
      </c>
      <c r="B3" s="40"/>
      <c r="C3" s="326" t="s">
        <v>182</v>
      </c>
      <c r="D3" s="326"/>
      <c r="E3" s="326"/>
      <c r="F3" s="326"/>
      <c r="G3" s="326"/>
      <c r="H3" s="48"/>
    </row>
    <row r="4" spans="1:8">
      <c r="A4" s="41" t="s">
        <v>50</v>
      </c>
      <c r="B4" s="49"/>
      <c r="C4" s="326" t="s">
        <v>181</v>
      </c>
      <c r="D4" s="326"/>
      <c r="E4" s="326"/>
      <c r="F4" s="326"/>
      <c r="G4" s="326"/>
      <c r="H4" s="50"/>
    </row>
    <row r="5" spans="1:8" ht="13.5" thickBot="1">
      <c r="A5" s="51" t="s">
        <v>51</v>
      </c>
      <c r="B5" s="52"/>
      <c r="C5" s="327"/>
      <c r="D5" s="327"/>
      <c r="E5" s="327"/>
      <c r="F5" s="327"/>
      <c r="G5" s="327"/>
      <c r="H5" s="53"/>
    </row>
    <row r="6" spans="1:8">
      <c r="A6" s="25" t="s">
        <v>20</v>
      </c>
      <c r="B6" s="12"/>
      <c r="C6" s="54"/>
      <c r="D6" s="55"/>
      <c r="E6" s="22" t="s">
        <v>34</v>
      </c>
      <c r="F6" s="55"/>
      <c r="G6" s="18"/>
      <c r="H6" s="56"/>
    </row>
    <row r="7" spans="1:8">
      <c r="A7" s="57"/>
      <c r="B7" s="55"/>
      <c r="C7" s="54"/>
      <c r="D7" s="55"/>
      <c r="E7" s="22" t="s">
        <v>30</v>
      </c>
      <c r="F7" s="55"/>
      <c r="G7" s="18"/>
      <c r="H7" s="56"/>
    </row>
    <row r="8" spans="1:8">
      <c r="A8" s="58"/>
      <c r="B8" s="59"/>
      <c r="C8" s="60"/>
      <c r="D8" s="61"/>
      <c r="E8" s="23"/>
      <c r="F8" s="61"/>
      <c r="G8" s="18"/>
      <c r="H8" s="62"/>
    </row>
    <row r="9" spans="1:8">
      <c r="A9" s="25" t="s">
        <v>18</v>
      </c>
      <c r="B9" s="12"/>
      <c r="C9" s="65"/>
      <c r="D9" s="12"/>
      <c r="E9" s="22" t="s">
        <v>34</v>
      </c>
      <c r="F9" s="24"/>
      <c r="G9" s="63"/>
      <c r="H9" s="56"/>
    </row>
    <row r="10" spans="1:8">
      <c r="A10" s="11"/>
      <c r="B10" s="12"/>
      <c r="C10" s="67"/>
      <c r="D10" s="12"/>
      <c r="E10" s="22" t="s">
        <v>30</v>
      </c>
      <c r="F10" s="24"/>
      <c r="G10" s="18"/>
      <c r="H10" s="56"/>
    </row>
    <row r="11" spans="1:8">
      <c r="A11" s="28"/>
      <c r="B11" s="59"/>
      <c r="C11" s="68"/>
      <c r="D11" s="30"/>
      <c r="E11" s="29"/>
      <c r="F11" s="29"/>
      <c r="G11" s="17"/>
      <c r="H11" s="64"/>
    </row>
    <row r="12" spans="1:8">
      <c r="A12" s="25" t="s">
        <v>17</v>
      </c>
      <c r="B12" s="164"/>
      <c r="C12" s="65"/>
      <c r="D12" s="65"/>
      <c r="E12" s="165" t="s">
        <v>34</v>
      </c>
      <c r="F12" s="65"/>
      <c r="G12" s="166"/>
      <c r="H12" s="66"/>
    </row>
    <row r="13" spans="1:8">
      <c r="A13" s="57"/>
      <c r="B13" s="167"/>
      <c r="C13" s="67"/>
      <c r="D13" s="67"/>
      <c r="E13" s="165" t="s">
        <v>30</v>
      </c>
      <c r="F13" s="67"/>
      <c r="G13" s="166"/>
      <c r="H13" s="66"/>
    </row>
    <row r="14" spans="1:8">
      <c r="A14" s="58"/>
      <c r="B14" s="168"/>
      <c r="C14" s="68"/>
      <c r="D14" s="68"/>
      <c r="E14" s="68"/>
      <c r="F14" s="68"/>
      <c r="G14" s="169"/>
      <c r="H14" s="62"/>
    </row>
    <row r="15" spans="1:8">
      <c r="A15" s="36" t="s">
        <v>19</v>
      </c>
      <c r="B15" s="37"/>
      <c r="C15" s="69"/>
      <c r="D15" s="70"/>
      <c r="E15" s="70"/>
      <c r="F15" s="70"/>
      <c r="G15" s="38"/>
      <c r="H15" s="71"/>
    </row>
    <row r="16" spans="1:8">
      <c r="A16" s="28" t="s">
        <v>28</v>
      </c>
      <c r="B16" s="39"/>
      <c r="C16" s="29"/>
      <c r="D16" s="319"/>
      <c r="E16" s="319"/>
      <c r="F16" s="99"/>
      <c r="G16" s="99" t="s">
        <v>27</v>
      </c>
      <c r="H16" s="100"/>
    </row>
    <row r="17" spans="1:8" ht="14.25">
      <c r="A17" s="31" t="s">
        <v>22</v>
      </c>
      <c r="B17" s="32"/>
      <c r="C17" s="33"/>
      <c r="D17" s="328"/>
      <c r="E17" s="329"/>
      <c r="F17" s="330">
        <v>0</v>
      </c>
      <c r="G17" s="331"/>
      <c r="H17" s="72"/>
    </row>
    <row r="18" spans="1:8" ht="14.25">
      <c r="A18" s="31" t="s">
        <v>23</v>
      </c>
      <c r="B18" s="32"/>
      <c r="C18" s="33"/>
      <c r="D18" s="328"/>
      <c r="E18" s="329"/>
      <c r="F18" s="330">
        <v>0</v>
      </c>
      <c r="G18" s="331"/>
      <c r="H18" s="72"/>
    </row>
    <row r="19" spans="1:8" ht="14.25">
      <c r="A19" s="31" t="s">
        <v>24</v>
      </c>
      <c r="B19" s="32"/>
      <c r="C19" s="33"/>
      <c r="D19" s="328"/>
      <c r="E19" s="329"/>
      <c r="F19" s="330">
        <f>G61</f>
        <v>0</v>
      </c>
      <c r="G19" s="331"/>
      <c r="H19" s="72"/>
    </row>
    <row r="20" spans="1:8" ht="14.25">
      <c r="A20" s="31" t="s">
        <v>25</v>
      </c>
      <c r="B20" s="32"/>
      <c r="C20" s="33"/>
      <c r="D20" s="328"/>
      <c r="E20" s="329"/>
      <c r="F20" s="330">
        <v>0</v>
      </c>
      <c r="G20" s="331"/>
      <c r="H20" s="72"/>
    </row>
    <row r="21" spans="1:8" ht="14.25">
      <c r="A21" s="31" t="s">
        <v>26</v>
      </c>
      <c r="B21" s="32"/>
      <c r="C21" s="33"/>
      <c r="D21" s="328"/>
      <c r="E21" s="329"/>
      <c r="F21" s="330">
        <v>0</v>
      </c>
      <c r="G21" s="331"/>
      <c r="H21" s="72"/>
    </row>
    <row r="22" spans="1:8" ht="15">
      <c r="A22" s="73" t="s">
        <v>27</v>
      </c>
      <c r="B22" s="74"/>
      <c r="C22" s="75"/>
      <c r="D22" s="332"/>
      <c r="E22" s="333"/>
      <c r="F22" s="334">
        <f>SUM(F17:G21)</f>
        <v>0</v>
      </c>
      <c r="G22" s="335"/>
      <c r="H22" s="170"/>
    </row>
    <row r="23" spans="1:8">
      <c r="A23" s="35" t="s">
        <v>29</v>
      </c>
      <c r="B23" s="32"/>
      <c r="C23" s="33"/>
      <c r="D23" s="76"/>
      <c r="E23" s="34"/>
      <c r="F23" s="77"/>
      <c r="G23" s="77"/>
      <c r="H23" s="78"/>
    </row>
    <row r="24" spans="1:8" ht="15">
      <c r="A24" s="31" t="s">
        <v>12</v>
      </c>
      <c r="B24" s="32"/>
      <c r="C24" s="33"/>
      <c r="D24" s="79">
        <v>15</v>
      </c>
      <c r="E24" s="80" t="s">
        <v>0</v>
      </c>
      <c r="F24" s="334">
        <v>0</v>
      </c>
      <c r="G24" s="335"/>
      <c r="H24" s="171"/>
    </row>
    <row r="25" spans="1:8" ht="15">
      <c r="A25" s="31" t="s">
        <v>13</v>
      </c>
      <c r="B25" s="32"/>
      <c r="C25" s="33"/>
      <c r="D25" s="79">
        <v>15</v>
      </c>
      <c r="E25" s="80" t="s">
        <v>0</v>
      </c>
      <c r="F25" s="334">
        <v>0</v>
      </c>
      <c r="G25" s="335"/>
      <c r="H25" s="172"/>
    </row>
    <row r="26" spans="1:8" ht="15">
      <c r="A26" s="31" t="s">
        <v>14</v>
      </c>
      <c r="B26" s="32"/>
      <c r="C26" s="33"/>
      <c r="D26" s="79">
        <v>21</v>
      </c>
      <c r="E26" s="80" t="s">
        <v>0</v>
      </c>
      <c r="F26" s="334">
        <f>F22</f>
        <v>0</v>
      </c>
      <c r="G26" s="335"/>
      <c r="H26" s="171"/>
    </row>
    <row r="27" spans="1:8" ht="15">
      <c r="A27" s="27" t="s">
        <v>15</v>
      </c>
      <c r="B27" s="19"/>
      <c r="C27" s="17"/>
      <c r="D27" s="79">
        <v>21</v>
      </c>
      <c r="E27" s="80" t="s">
        <v>0</v>
      </c>
      <c r="F27" s="334">
        <f>F26*0.21</f>
        <v>0</v>
      </c>
      <c r="G27" s="335"/>
      <c r="H27" s="173"/>
    </row>
    <row r="28" spans="1:8" ht="15.75" thickBot="1">
      <c r="A28" s="26" t="s">
        <v>4</v>
      </c>
      <c r="B28" s="18"/>
      <c r="C28" s="20"/>
      <c r="D28" s="81"/>
      <c r="E28" s="82"/>
      <c r="F28" s="338">
        <v>0</v>
      </c>
      <c r="G28" s="339"/>
      <c r="H28" s="174"/>
    </row>
    <row r="29" spans="1:8" ht="17.25" thickBot="1">
      <c r="A29" s="43" t="s">
        <v>31</v>
      </c>
      <c r="B29" s="44"/>
      <c r="C29" s="44"/>
      <c r="D29" s="83"/>
      <c r="E29" s="83"/>
      <c r="F29" s="340">
        <f>F27+F26</f>
        <v>0</v>
      </c>
      <c r="G29" s="340"/>
      <c r="H29" s="84" t="s">
        <v>35</v>
      </c>
    </row>
    <row r="30" spans="1:8">
      <c r="A30" s="11"/>
      <c r="B30" s="12"/>
      <c r="C30" s="12"/>
      <c r="D30" s="12"/>
      <c r="E30" s="12"/>
      <c r="F30" s="24"/>
      <c r="G30" s="12"/>
      <c r="H30" s="13"/>
    </row>
    <row r="31" spans="1:8">
      <c r="A31" s="11"/>
      <c r="B31" s="12"/>
      <c r="C31" s="12"/>
      <c r="D31" s="12"/>
      <c r="E31" s="12"/>
      <c r="F31" s="24"/>
      <c r="G31" s="12"/>
      <c r="H31" s="13"/>
    </row>
    <row r="32" spans="1:8">
      <c r="A32" s="21"/>
      <c r="B32" s="159" t="s">
        <v>11</v>
      </c>
      <c r="C32" s="85"/>
      <c r="D32" s="336" t="s">
        <v>10</v>
      </c>
      <c r="E32" s="336"/>
      <c r="F32" s="85"/>
      <c r="G32" s="86"/>
      <c r="H32" s="87"/>
    </row>
    <row r="33" spans="1:8">
      <c r="A33" s="11"/>
      <c r="B33" s="12"/>
      <c r="C33" s="12"/>
      <c r="D33" s="12"/>
      <c r="E33" s="12"/>
      <c r="F33" s="24"/>
      <c r="G33" s="12"/>
      <c r="H33" s="13"/>
    </row>
    <row r="34" spans="1:8">
      <c r="A34" s="88"/>
      <c r="B34" s="89"/>
      <c r="C34" s="90"/>
      <c r="D34" s="89"/>
      <c r="E34" s="89"/>
      <c r="F34" s="91"/>
      <c r="G34" s="90"/>
      <c r="H34" s="92"/>
    </row>
    <row r="35" spans="1:8">
      <c r="A35" s="11"/>
      <c r="B35" s="12"/>
      <c r="C35" s="337" t="s">
        <v>2</v>
      </c>
      <c r="D35" s="337"/>
      <c r="E35" s="12"/>
      <c r="F35" s="24"/>
      <c r="G35" s="160" t="s">
        <v>3</v>
      </c>
      <c r="H35" s="66"/>
    </row>
    <row r="36" spans="1:8" ht="13.5" thickBot="1">
      <c r="A36" s="14"/>
      <c r="B36" s="15"/>
      <c r="C36" s="15"/>
      <c r="D36" s="15"/>
      <c r="E36" s="15"/>
      <c r="F36" s="16"/>
      <c r="G36" s="15"/>
      <c r="H36" s="93"/>
    </row>
    <row r="37" spans="1:8">
      <c r="A37" s="9"/>
      <c r="B37" s="42"/>
      <c r="C37" s="42"/>
      <c r="D37" s="9"/>
      <c r="E37" s="9"/>
      <c r="F37" s="9"/>
      <c r="G37" s="9"/>
      <c r="H37" s="9"/>
    </row>
    <row r="38" spans="1:8">
      <c r="A38" s="9"/>
      <c r="B38" s="42"/>
      <c r="C38" s="42"/>
      <c r="D38" s="9"/>
      <c r="E38" s="9"/>
      <c r="F38" s="9"/>
      <c r="G38" s="9"/>
      <c r="H38" s="9"/>
    </row>
    <row r="39" spans="1:8">
      <c r="A39" s="9"/>
      <c r="B39" s="42"/>
      <c r="C39" s="42"/>
      <c r="D39" s="9"/>
      <c r="E39" s="9"/>
      <c r="F39" s="9"/>
      <c r="G39" s="9"/>
      <c r="H39" s="9"/>
    </row>
    <row r="40" spans="1:8" ht="15.75">
      <c r="A40" s="45" t="s">
        <v>36</v>
      </c>
      <c r="B40" s="9"/>
      <c r="C40" s="9"/>
      <c r="D40" s="9"/>
      <c r="E40" s="9"/>
      <c r="F40" s="10"/>
      <c r="G40" s="9"/>
      <c r="H40" s="9"/>
    </row>
    <row r="41" spans="1:8">
      <c r="A41" s="9"/>
      <c r="B41" s="9"/>
      <c r="C41" s="9"/>
      <c r="D41" s="9"/>
      <c r="E41" s="9"/>
      <c r="F41" s="10"/>
      <c r="G41" s="9"/>
      <c r="H41" s="9"/>
    </row>
    <row r="42" spans="1:8" ht="24">
      <c r="A42" s="175" t="s">
        <v>16</v>
      </c>
      <c r="B42" s="175" t="s">
        <v>5</v>
      </c>
      <c r="C42" s="176"/>
      <c r="D42" s="176"/>
      <c r="E42" s="94" t="s">
        <v>37</v>
      </c>
      <c r="F42" s="94"/>
      <c r="G42" s="94" t="s">
        <v>27</v>
      </c>
      <c r="H42" s="94" t="s">
        <v>0</v>
      </c>
    </row>
    <row r="43" spans="1:8" s="101" customFormat="1">
      <c r="A43" s="179">
        <v>1</v>
      </c>
      <c r="B43" s="182" t="str">
        <f>VLOOKUP(A43,'19-015-5_120.50'!$B$7:$G$281,2,FALSE)</f>
        <v>24A Větrání ST kolektoru</v>
      </c>
      <c r="C43" s="180"/>
      <c r="D43" s="180"/>
      <c r="E43" s="181" t="s">
        <v>24</v>
      </c>
      <c r="F43" s="181"/>
      <c r="G43" s="184">
        <f>VLOOKUP(B43,'19-015-5_120.50'!$C$7:$G$281,5,FALSE)</f>
        <v>0</v>
      </c>
      <c r="H43" s="280" t="e">
        <f t="shared" ref="H43:H54" si="0">G43/$G$61*100</f>
        <v>#DIV/0!</v>
      </c>
    </row>
    <row r="44" spans="1:8" s="101" customFormat="1">
      <c r="A44" s="179">
        <v>2</v>
      </c>
      <c r="B44" s="182" t="str">
        <f>VLOOKUP(A44,'19-015-5_120.50'!$B$7:$G$281,2,FALSE)</f>
        <v>24B Větrání ST kolektoru</v>
      </c>
      <c r="C44" s="180"/>
      <c r="D44" s="180"/>
      <c r="E44" s="181" t="s">
        <v>24</v>
      </c>
      <c r="F44" s="181"/>
      <c r="G44" s="184">
        <f>VLOOKUP(B44,'19-015-5_120.50'!$C$7:$G$281,5,FALSE)</f>
        <v>0</v>
      </c>
      <c r="H44" s="280" t="e">
        <f t="shared" si="0"/>
        <v>#DIV/0!</v>
      </c>
    </row>
    <row r="45" spans="1:8" s="101" customFormat="1">
      <c r="A45" s="179">
        <v>3</v>
      </c>
      <c r="B45" s="182" t="str">
        <f>VLOOKUP(A45,'19-015-5_120.50'!$B$7:$G$281,2,FALSE)</f>
        <v>50 VZT objekt B</v>
      </c>
      <c r="C45" s="177"/>
      <c r="D45" s="177"/>
      <c r="E45" s="181" t="s">
        <v>24</v>
      </c>
      <c r="F45" s="178"/>
      <c r="G45" s="184">
        <f>VLOOKUP(B45,'19-015-5_120.50'!$C$7:$G$281,5,FALSE)</f>
        <v>0</v>
      </c>
      <c r="H45" s="280" t="e">
        <f t="shared" si="0"/>
        <v>#DIV/0!</v>
      </c>
    </row>
    <row r="46" spans="1:8" s="101" customFormat="1">
      <c r="A46" s="179">
        <v>4</v>
      </c>
      <c r="B46" s="182" t="str">
        <f>VLOOKUP(A46,'19-015-5_120.50'!$B$7:$G$281,2,FALSE)</f>
        <v>51 Větrání WC</v>
      </c>
      <c r="C46" s="177"/>
      <c r="D46" s="177"/>
      <c r="E46" s="181" t="s">
        <v>24</v>
      </c>
      <c r="F46" s="178"/>
      <c r="G46" s="184">
        <f>VLOOKUP(B46,'19-015-5_120.50'!$C$7:$G$281,5,FALSE)</f>
        <v>0</v>
      </c>
      <c r="H46" s="280" t="e">
        <f t="shared" si="0"/>
        <v>#DIV/0!</v>
      </c>
    </row>
    <row r="47" spans="1:8" s="101" customFormat="1">
      <c r="A47" s="179">
        <v>5</v>
      </c>
      <c r="B47" s="182" t="str">
        <f>VLOOKUP(A47,'19-015-5_120.50'!$B$7:$G$281,2,FALSE)</f>
        <v>52 Větrání WC</v>
      </c>
      <c r="C47" s="177"/>
      <c r="D47" s="177"/>
      <c r="E47" s="181" t="s">
        <v>24</v>
      </c>
      <c r="F47" s="178"/>
      <c r="G47" s="184">
        <f>VLOOKUP(B47,'19-015-5_120.50'!$C$7:$G$281,5,FALSE)</f>
        <v>0</v>
      </c>
      <c r="H47" s="280" t="e">
        <f t="shared" si="0"/>
        <v>#DIV/0!</v>
      </c>
    </row>
    <row r="48" spans="1:8" s="101" customFormat="1">
      <c r="A48" s="179">
        <v>6</v>
      </c>
      <c r="B48" s="182" t="str">
        <f>VLOOKUP(A48,'19-015-5_120.50'!$B$7:$G$281,2,FALSE)</f>
        <v>53 Větrání WC</v>
      </c>
      <c r="C48" s="177"/>
      <c r="D48" s="177"/>
      <c r="E48" s="181" t="s">
        <v>24</v>
      </c>
      <c r="F48" s="178"/>
      <c r="G48" s="184">
        <f>VLOOKUP(B48,'19-015-5_120.50'!$C$7:$G$281,5,FALSE)</f>
        <v>0</v>
      </c>
      <c r="H48" s="280" t="e">
        <f t="shared" si="0"/>
        <v>#DIV/0!</v>
      </c>
    </row>
    <row r="49" spans="1:8" s="101" customFormat="1">
      <c r="A49" s="179">
        <v>7</v>
      </c>
      <c r="B49" s="182" t="str">
        <f>VLOOKUP(A49,'19-015-5_120.50'!$B$7:$G$281,2,FALSE)</f>
        <v>56 Chlazení rozvodny NN C.215</v>
      </c>
      <c r="C49" s="177"/>
      <c r="D49" s="177"/>
      <c r="E49" s="181" t="s">
        <v>24</v>
      </c>
      <c r="F49" s="178"/>
      <c r="G49" s="184">
        <f>VLOOKUP(B49,'19-015-5_120.50'!$C$7:$G$281,5,FALSE)</f>
        <v>0</v>
      </c>
      <c r="H49" s="280" t="e">
        <f t="shared" si="0"/>
        <v>#DIV/0!</v>
      </c>
    </row>
    <row r="50" spans="1:8" s="101" customFormat="1">
      <c r="A50" s="179">
        <v>8</v>
      </c>
      <c r="B50" s="182" t="str">
        <f>VLOOKUP(A50,'19-015-5_120.50'!$B$7:$G$281,2,FALSE)</f>
        <v>60 Větrání místnosti č.317a</v>
      </c>
      <c r="C50" s="177"/>
      <c r="D50" s="177"/>
      <c r="E50" s="181" t="s">
        <v>24</v>
      </c>
      <c r="F50" s="178"/>
      <c r="G50" s="184">
        <f>VLOOKUP(B50,'19-015-5_120.50'!$C$7:$G$281,5,FALSE)</f>
        <v>0</v>
      </c>
      <c r="H50" s="280" t="e">
        <f t="shared" si="0"/>
        <v>#DIV/0!</v>
      </c>
    </row>
    <row r="51" spans="1:8" s="101" customFormat="1">
      <c r="A51" s="179">
        <v>9</v>
      </c>
      <c r="B51" s="182" t="str">
        <f>VLOOKUP(A51,'19-015-5_120.50'!$B$7:$G$281,2,FALSE)</f>
        <v>61 Větrání místnosti č.408b</v>
      </c>
      <c r="C51" s="177"/>
      <c r="D51" s="177"/>
      <c r="E51" s="181" t="s">
        <v>24</v>
      </c>
      <c r="F51" s="178"/>
      <c r="G51" s="184">
        <f>VLOOKUP(B51,'19-015-5_120.50'!$C$7:$G$281,5,FALSE)</f>
        <v>0</v>
      </c>
      <c r="H51" s="280" t="e">
        <f t="shared" si="0"/>
        <v>#DIV/0!</v>
      </c>
    </row>
    <row r="52" spans="1:8" s="101" customFormat="1">
      <c r="A52" s="179">
        <v>10</v>
      </c>
      <c r="B52" s="182" t="str">
        <f>VLOOKUP(A52,'19-015-5_120.50'!$B$7:$G$281,2,FALSE)</f>
        <v>Montážní materiál</v>
      </c>
      <c r="C52" s="177"/>
      <c r="D52" s="177"/>
      <c r="E52" s="181" t="s">
        <v>24</v>
      </c>
      <c r="F52" s="178"/>
      <c r="G52" s="184">
        <f>VLOOKUP(B52,'19-015-5_120.50'!$C$7:$G$281,5,FALSE)</f>
        <v>0</v>
      </c>
      <c r="H52" s="280" t="e">
        <f t="shared" si="0"/>
        <v>#DIV/0!</v>
      </c>
    </row>
    <row r="53" spans="1:8" s="101" customFormat="1">
      <c r="A53" s="179">
        <v>11</v>
      </c>
      <c r="B53" s="182" t="str">
        <f>VLOOKUP(A53,'19-015-5_120.50'!$B$7:$G$281,2,FALSE)</f>
        <v>Stavební výpomoc</v>
      </c>
      <c r="C53" s="177"/>
      <c r="D53" s="177"/>
      <c r="E53" s="181" t="s">
        <v>24</v>
      </c>
      <c r="F53" s="178"/>
      <c r="G53" s="184">
        <f>VLOOKUP(B53,'19-015-5_120.50'!$C$7:$G$281,5,FALSE)</f>
        <v>0</v>
      </c>
      <c r="H53" s="280" t="e">
        <f t="shared" si="0"/>
        <v>#DIV/0!</v>
      </c>
    </row>
    <row r="54" spans="1:8" s="101" customFormat="1">
      <c r="A54" s="179">
        <v>12</v>
      </c>
      <c r="B54" s="182" t="str">
        <f>VLOOKUP(A54,'19-015-5_120.50'!$B$7:$G$281,2,FALSE)</f>
        <v>Lešení</v>
      </c>
      <c r="C54" s="177"/>
      <c r="D54" s="177"/>
      <c r="E54" s="181" t="s">
        <v>24</v>
      </c>
      <c r="F54" s="178"/>
      <c r="G54" s="184">
        <f>VLOOKUP(B54,'19-015-5_120.50'!$C$7:$G$281,5,FALSE)</f>
        <v>0</v>
      </c>
      <c r="H54" s="280" t="e">
        <f t="shared" si="0"/>
        <v>#DIV/0!</v>
      </c>
    </row>
    <row r="55" spans="1:8" s="101" customFormat="1">
      <c r="A55" s="179">
        <v>13</v>
      </c>
      <c r="B55" s="182" t="str">
        <f>VLOOKUP(A55,'19-015-5_120.50'!$B$7:$G$281,2,FALSE)</f>
        <v>Stěhování vzduchotechniky</v>
      </c>
      <c r="C55" s="177"/>
      <c r="D55" s="177"/>
      <c r="E55" s="181" t="s">
        <v>24</v>
      </c>
      <c r="F55" s="178"/>
      <c r="G55" s="184">
        <f>VLOOKUP(B55,'19-015-5_120.50'!$C$7:$G$281,5,FALSE)</f>
        <v>0</v>
      </c>
      <c r="H55" s="280" t="e">
        <f>G55/$G$61*100</f>
        <v>#DIV/0!</v>
      </c>
    </row>
    <row r="56" spans="1:8" s="101" customFormat="1">
      <c r="A56" s="179">
        <v>14</v>
      </c>
      <c r="B56" s="182" t="str">
        <f>VLOOKUP(A56,'19-015-5_120.50'!$B$7:$G$281,2,FALSE)</f>
        <v>Nátěry</v>
      </c>
      <c r="C56" s="177"/>
      <c r="D56" s="177"/>
      <c r="E56" s="181" t="s">
        <v>24</v>
      </c>
      <c r="F56" s="178"/>
      <c r="G56" s="184">
        <f>VLOOKUP(B56,'19-015-5_120.50'!$C$7:$G$281,5,FALSE)</f>
        <v>0</v>
      </c>
      <c r="H56" s="280" t="e">
        <f t="shared" ref="H56:H60" si="1">G56/$G$61*100</f>
        <v>#DIV/0!</v>
      </c>
    </row>
    <row r="57" spans="1:8" s="101" customFormat="1">
      <c r="A57" s="179">
        <v>15</v>
      </c>
      <c r="B57" s="182" t="str">
        <f>VLOOKUP(A57,'19-015-5_120.50'!$B$7:$G$281,2,FALSE)</f>
        <v>Izolace</v>
      </c>
      <c r="C57" s="177"/>
      <c r="D57" s="177"/>
      <c r="E57" s="181" t="s">
        <v>24</v>
      </c>
      <c r="F57" s="178"/>
      <c r="G57" s="184">
        <f>VLOOKUP(B57,'19-015-5_120.50'!$C$7:$G$281,5,FALSE)</f>
        <v>0</v>
      </c>
      <c r="H57" s="280" t="e">
        <f t="shared" si="1"/>
        <v>#DIV/0!</v>
      </c>
    </row>
    <row r="58" spans="1:8" s="101" customFormat="1">
      <c r="A58" s="179">
        <v>16</v>
      </c>
      <c r="B58" s="182" t="str">
        <f>VLOOKUP(A58,'19-015-5_120.50'!$B$7:$G$281,2,FALSE)</f>
        <v>Zaregulování, revize, kvalifikační měření, ostatní</v>
      </c>
      <c r="C58" s="177"/>
      <c r="D58" s="177"/>
      <c r="E58" s="181" t="s">
        <v>24</v>
      </c>
      <c r="F58" s="178"/>
      <c r="G58" s="184">
        <f>VLOOKUP(B58,'19-015-5_120.50'!$C$7:$G$281,5,FALSE)</f>
        <v>0</v>
      </c>
      <c r="H58" s="280" t="e">
        <f t="shared" si="1"/>
        <v>#DIV/0!</v>
      </c>
    </row>
    <row r="59" spans="1:8" s="101" customFormat="1">
      <c r="A59" s="179">
        <v>17</v>
      </c>
      <c r="B59" s="182" t="str">
        <f>VLOOKUP(A59,'19-015-5_120.50'!$B$7:$G$281,2,FALSE)</f>
        <v>Přesuny hmot</v>
      </c>
      <c r="C59" s="177"/>
      <c r="D59" s="177"/>
      <c r="E59" s="181" t="s">
        <v>24</v>
      </c>
      <c r="F59" s="178"/>
      <c r="G59" s="184">
        <f>VLOOKUP(B59,'19-015-5_120.50'!$C$7:$G$281,5,FALSE)</f>
        <v>0</v>
      </c>
      <c r="H59" s="280" t="e">
        <f t="shared" si="1"/>
        <v>#DIV/0!</v>
      </c>
    </row>
    <row r="60" spans="1:8" s="101" customFormat="1">
      <c r="A60" s="179">
        <v>18</v>
      </c>
      <c r="B60" s="182" t="str">
        <f>VLOOKUP(A60,'19-015-5_120.50'!$B$7:$G$281,2,FALSE)</f>
        <v>Doprava, vedlejší náklady, přesuny hmot</v>
      </c>
      <c r="C60" s="177"/>
      <c r="D60" s="177"/>
      <c r="E60" s="181" t="s">
        <v>24</v>
      </c>
      <c r="F60" s="178"/>
      <c r="G60" s="184">
        <f>VLOOKUP(B60,'19-015-5_120.50'!$C$7:$G$281,5,FALSE)</f>
        <v>0</v>
      </c>
      <c r="H60" s="280" t="e">
        <f t="shared" si="1"/>
        <v>#DIV/0!</v>
      </c>
    </row>
    <row r="61" spans="1:8">
      <c r="A61" s="95" t="s">
        <v>1</v>
      </c>
      <c r="B61" s="95"/>
      <c r="C61" s="96"/>
      <c r="D61" s="96"/>
      <c r="E61" s="97"/>
      <c r="F61" s="98"/>
      <c r="G61" s="183">
        <f>SUM(G43:G60)</f>
        <v>0</v>
      </c>
      <c r="H61" s="281" t="e">
        <f>SUM(H43:H60)</f>
        <v>#DIV/0!</v>
      </c>
    </row>
  </sheetData>
  <mergeCells count="26">
    <mergeCell ref="D32:E32"/>
    <mergeCell ref="C35:D35"/>
    <mergeCell ref="F24:G24"/>
    <mergeCell ref="F25:G25"/>
    <mergeCell ref="F26:G26"/>
    <mergeCell ref="F27:G27"/>
    <mergeCell ref="F28:G28"/>
    <mergeCell ref="F29:G29"/>
    <mergeCell ref="D20:E20"/>
    <mergeCell ref="F20:G20"/>
    <mergeCell ref="D21:E21"/>
    <mergeCell ref="F21:G21"/>
    <mergeCell ref="D22:E22"/>
    <mergeCell ref="F22:G22"/>
    <mergeCell ref="D17:E17"/>
    <mergeCell ref="F17:G17"/>
    <mergeCell ref="D18:E18"/>
    <mergeCell ref="F18:G18"/>
    <mergeCell ref="D19:E19"/>
    <mergeCell ref="F19:G19"/>
    <mergeCell ref="D16:E16"/>
    <mergeCell ref="A1:H1"/>
    <mergeCell ref="C2:H2"/>
    <mergeCell ref="C3:G3"/>
    <mergeCell ref="C4:G4"/>
    <mergeCell ref="C5:G5"/>
  </mergeCells>
  <pageMargins left="0.7" right="0.7" top="0.78740157499999996" bottom="0.78740157499999996" header="0.3" footer="0.3"/>
  <pageSetup paperSize="9" scale="80" firstPageNumber="2" fitToHeight="0" orientation="portrait" useFirstPageNumber="1" r:id="rId1"/>
  <headerFooter>
    <oddHeader>&amp;RPokud je uveden referenční výrobek, může být nahrazen rovnocenným řešením dle ust. § 89 odst. 6 zákona č. 134/2016 Sb.</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pageSetUpPr fitToPage="1"/>
  </sheetPr>
  <dimension ref="A1:Y5152"/>
  <sheetViews>
    <sheetView zoomScaleNormal="100" workbookViewId="0">
      <selection activeCell="C23" sqref="C23"/>
    </sheetView>
  </sheetViews>
  <sheetFormatPr defaultRowHeight="12.75" outlineLevelRow="2"/>
  <cols>
    <col min="1" max="1" width="5.28515625" style="107" customWidth="1"/>
    <col min="2" max="2" width="14.42578125" style="108" customWidth="1"/>
    <col min="3" max="3" width="38.28515625" style="108" customWidth="1"/>
    <col min="4" max="4" width="4.5703125" style="107" customWidth="1"/>
    <col min="5" max="5" width="10.5703125" style="107" customWidth="1"/>
    <col min="6" max="6" width="9.85546875" style="107" customWidth="1"/>
    <col min="7" max="8" width="12.7109375" style="107" customWidth="1"/>
    <col min="9" max="9" width="15.7109375" customWidth="1"/>
    <col min="11" max="12" width="9.140625" hidden="1" customWidth="1"/>
    <col min="13" max="14" width="9.140625" style="9" hidden="1" customWidth="1"/>
    <col min="15" max="15" width="0" hidden="1" customWidth="1"/>
    <col min="16" max="16" width="0" style="9" hidden="1" customWidth="1"/>
    <col min="17" max="17" width="0" hidden="1" customWidth="1"/>
  </cols>
  <sheetData>
    <row r="1" spans="1:25" ht="15.75" customHeight="1">
      <c r="A1" s="341" t="s">
        <v>189</v>
      </c>
      <c r="B1" s="341"/>
      <c r="C1" s="341"/>
      <c r="D1" s="341"/>
      <c r="E1" s="341"/>
      <c r="F1" s="341"/>
      <c r="G1" s="341"/>
      <c r="H1" s="161"/>
    </row>
    <row r="2" spans="1:25" ht="24.95" customHeight="1">
      <c r="A2" s="103" t="s">
        <v>7</v>
      </c>
      <c r="B2" s="104"/>
      <c r="C2" s="342" t="s">
        <v>73</v>
      </c>
      <c r="D2" s="342"/>
      <c r="E2" s="342"/>
      <c r="F2" s="342"/>
      <c r="G2" s="343"/>
      <c r="H2" s="162"/>
    </row>
    <row r="3" spans="1:25" ht="24.95" customHeight="1">
      <c r="A3" s="103" t="s">
        <v>8</v>
      </c>
      <c r="B3" s="104"/>
      <c r="C3" s="342" t="s">
        <v>182</v>
      </c>
      <c r="D3" s="342"/>
      <c r="E3" s="342"/>
      <c r="F3" s="342"/>
      <c r="G3" s="343"/>
      <c r="H3" s="162"/>
    </row>
    <row r="4" spans="1:25" ht="24.95" customHeight="1">
      <c r="A4" s="105" t="s">
        <v>9</v>
      </c>
      <c r="B4" s="106"/>
      <c r="C4" s="344" t="s">
        <v>181</v>
      </c>
      <c r="D4" s="345"/>
      <c r="E4" s="345"/>
      <c r="F4" s="345"/>
      <c r="G4" s="346"/>
      <c r="H4" s="163"/>
    </row>
    <row r="5" spans="1:25">
      <c r="D5" s="109"/>
    </row>
    <row r="6" spans="1:25">
      <c r="A6" s="154" t="s">
        <v>38</v>
      </c>
      <c r="B6" s="155" t="s">
        <v>39</v>
      </c>
      <c r="C6" s="155" t="s">
        <v>40</v>
      </c>
      <c r="D6" s="156" t="s">
        <v>41</v>
      </c>
      <c r="E6" s="154" t="s">
        <v>42</v>
      </c>
      <c r="F6" s="157" t="s">
        <v>43</v>
      </c>
      <c r="G6" s="154" t="s">
        <v>27</v>
      </c>
      <c r="H6" s="154" t="s">
        <v>64</v>
      </c>
      <c r="I6" s="12"/>
      <c r="K6" t="s">
        <v>62</v>
      </c>
      <c r="L6" t="s">
        <v>62</v>
      </c>
      <c r="N6" s="9" t="s">
        <v>62</v>
      </c>
      <c r="O6" s="9" t="s">
        <v>62</v>
      </c>
      <c r="P6" s="9" t="s">
        <v>62</v>
      </c>
      <c r="Q6" s="9" t="s">
        <v>62</v>
      </c>
    </row>
    <row r="7" spans="1:25" s="9" customFormat="1">
      <c r="A7" s="110" t="s">
        <v>44</v>
      </c>
      <c r="B7" s="199">
        <v>1</v>
      </c>
      <c r="C7" s="111" t="s">
        <v>159</v>
      </c>
      <c r="D7" s="112"/>
      <c r="E7" s="113"/>
      <c r="F7" s="113"/>
      <c r="G7" s="258">
        <f>SUM(G8:G23)</f>
        <v>0</v>
      </c>
      <c r="H7" s="113" t="str">
        <f t="shared" ref="H7" si="0">IF(ISBLANK(D7),"","vlastní")</f>
        <v/>
      </c>
      <c r="I7" s="46"/>
      <c r="J7" s="46"/>
      <c r="K7" s="46"/>
      <c r="L7" s="46"/>
      <c r="M7" s="46"/>
      <c r="N7" s="46"/>
      <c r="O7" s="46"/>
      <c r="P7" s="46"/>
      <c r="Q7" s="46"/>
      <c r="R7" s="46"/>
      <c r="S7" s="46"/>
      <c r="T7" s="46"/>
      <c r="U7" s="46"/>
      <c r="V7" s="46"/>
      <c r="W7" s="46"/>
      <c r="X7" s="46"/>
      <c r="Y7" s="46"/>
    </row>
    <row r="8" spans="1:25" s="9" customFormat="1" ht="56.25" outlineLevel="1">
      <c r="A8" s="114">
        <f>IF(K8=1,L8,"")</f>
        <v>1</v>
      </c>
      <c r="B8" s="144" t="str">
        <f t="shared" ref="B8:B14" si="1">IF(O8=1,Q8,"")</f>
        <v>24A.1</v>
      </c>
      <c r="C8" s="125" t="s">
        <v>126</v>
      </c>
      <c r="D8" s="126" t="s">
        <v>47</v>
      </c>
      <c r="E8" s="118">
        <v>1</v>
      </c>
      <c r="F8" s="118">
        <v>0</v>
      </c>
      <c r="G8" s="118">
        <f>E8*F8</f>
        <v>0</v>
      </c>
      <c r="H8" s="118" t="str">
        <f>IF(ISBLANK(D8),"","vlastní")</f>
        <v>vlastní</v>
      </c>
      <c r="I8" s="46"/>
      <c r="J8" s="46"/>
      <c r="K8" s="46">
        <f t="shared" ref="K8:K71" si="2">IF(ISTEXT(D8),1,0)</f>
        <v>1</v>
      </c>
      <c r="L8" s="46">
        <f t="shared" ref="L8:L23" si="3">K8+L7</f>
        <v>1</v>
      </c>
      <c r="M8" s="46"/>
      <c r="N8" s="257" t="s">
        <v>129</v>
      </c>
      <c r="O8" s="46">
        <f t="shared" ref="O8:O23" si="4">IF(ISTEXT(D8),1,0)</f>
        <v>1</v>
      </c>
      <c r="P8" s="46">
        <f>O8+P7</f>
        <v>1</v>
      </c>
      <c r="Q8" s="46" t="str">
        <f>CONCATENATE(N8,".",P8)</f>
        <v>24A.1</v>
      </c>
      <c r="R8" s="46"/>
      <c r="S8" s="46"/>
      <c r="T8" s="46"/>
      <c r="U8" s="46"/>
      <c r="V8" s="46"/>
      <c r="W8" s="46"/>
      <c r="X8" s="46"/>
      <c r="Y8" s="46"/>
    </row>
    <row r="9" spans="1:25" s="9" customFormat="1" outlineLevel="1">
      <c r="A9" s="114" t="str">
        <f t="shared" ref="A9:A30" si="5">IF(K9=1,L9,"")</f>
        <v/>
      </c>
      <c r="B9" s="144" t="str">
        <f t="shared" si="1"/>
        <v/>
      </c>
      <c r="C9" s="122"/>
      <c r="D9" s="126"/>
      <c r="E9" s="118"/>
      <c r="F9" s="118"/>
      <c r="G9" s="118"/>
      <c r="H9" s="118" t="str">
        <f>IF(ISBLANK(D9),"","vlastní")</f>
        <v/>
      </c>
      <c r="I9" s="46"/>
      <c r="J9" s="46"/>
      <c r="K9" s="46">
        <f t="shared" si="2"/>
        <v>0</v>
      </c>
      <c r="L9" s="46">
        <f t="shared" si="3"/>
        <v>1</v>
      </c>
      <c r="M9" s="46"/>
      <c r="N9" s="46" t="str">
        <f>N8</f>
        <v>24A</v>
      </c>
      <c r="O9" s="46">
        <f t="shared" si="4"/>
        <v>0</v>
      </c>
      <c r="P9" s="46">
        <f t="shared" ref="P9:P23" si="6">O9+P8</f>
        <v>1</v>
      </c>
      <c r="Q9" s="46" t="str">
        <f t="shared" ref="Q9:Q23" si="7">CONCATENATE(N9,".",P9)</f>
        <v>24A.1</v>
      </c>
      <c r="R9" s="46"/>
      <c r="S9" s="46"/>
      <c r="T9" s="46"/>
      <c r="U9" s="46"/>
      <c r="V9" s="46"/>
      <c r="W9" s="46"/>
      <c r="X9" s="46"/>
      <c r="Y9" s="46"/>
    </row>
    <row r="10" spans="1:25" s="9" customFormat="1" ht="56.25" outlineLevel="1">
      <c r="A10" s="114">
        <f t="shared" si="5"/>
        <v>2</v>
      </c>
      <c r="B10" s="144" t="str">
        <f t="shared" si="1"/>
        <v>24A.2</v>
      </c>
      <c r="C10" s="125" t="s">
        <v>126</v>
      </c>
      <c r="D10" s="126" t="s">
        <v>47</v>
      </c>
      <c r="E10" s="118">
        <v>1</v>
      </c>
      <c r="F10" s="118">
        <v>0</v>
      </c>
      <c r="G10" s="118">
        <f t="shared" ref="G10" si="8">E10*F10</f>
        <v>0</v>
      </c>
      <c r="H10" s="118" t="str">
        <f t="shared" ref="H10:H30" si="9">IF(ISBLANK(D10),"","vlastní")</f>
        <v>vlastní</v>
      </c>
      <c r="I10" s="46"/>
      <c r="J10" s="46"/>
      <c r="K10" s="46">
        <f t="shared" si="2"/>
        <v>1</v>
      </c>
      <c r="L10" s="46">
        <f t="shared" si="3"/>
        <v>2</v>
      </c>
      <c r="M10" s="46"/>
      <c r="N10" s="46" t="str">
        <f t="shared" ref="N10:N23" si="10">N9</f>
        <v>24A</v>
      </c>
      <c r="O10" s="46">
        <f t="shared" si="4"/>
        <v>1</v>
      </c>
      <c r="P10" s="46">
        <f t="shared" si="6"/>
        <v>2</v>
      </c>
      <c r="Q10" s="46" t="str">
        <f t="shared" si="7"/>
        <v>24A.2</v>
      </c>
      <c r="R10" s="46"/>
      <c r="S10" s="46"/>
      <c r="T10" s="46"/>
      <c r="U10" s="46"/>
      <c r="V10" s="46"/>
      <c r="W10" s="46"/>
      <c r="X10" s="46"/>
      <c r="Y10" s="46"/>
    </row>
    <row r="11" spans="1:25" s="9" customFormat="1" outlineLevel="1">
      <c r="A11" s="114" t="str">
        <f t="shared" si="5"/>
        <v/>
      </c>
      <c r="B11" s="144" t="str">
        <f t="shared" si="1"/>
        <v/>
      </c>
      <c r="C11" s="122"/>
      <c r="D11" s="126"/>
      <c r="E11" s="118"/>
      <c r="F11" s="118"/>
      <c r="G11" s="118"/>
      <c r="H11" s="118" t="str">
        <f t="shared" si="9"/>
        <v/>
      </c>
      <c r="I11" s="46"/>
      <c r="J11" s="46"/>
      <c r="K11" s="46">
        <f t="shared" si="2"/>
        <v>0</v>
      </c>
      <c r="L11" s="46">
        <f t="shared" si="3"/>
        <v>2</v>
      </c>
      <c r="M11" s="46"/>
      <c r="N11" s="46" t="str">
        <f t="shared" si="10"/>
        <v>24A</v>
      </c>
      <c r="O11" s="46">
        <f t="shared" si="4"/>
        <v>0</v>
      </c>
      <c r="P11" s="46">
        <f t="shared" si="6"/>
        <v>2</v>
      </c>
      <c r="Q11" s="46" t="str">
        <f t="shared" si="7"/>
        <v>24A.2</v>
      </c>
      <c r="R11" s="46"/>
      <c r="S11" s="46"/>
      <c r="T11" s="46"/>
      <c r="U11" s="46"/>
      <c r="V11" s="46"/>
      <c r="W11" s="46"/>
      <c r="X11" s="46"/>
      <c r="Y11" s="46"/>
    </row>
    <row r="12" spans="1:25" s="9" customFormat="1" ht="22.5" outlineLevel="1">
      <c r="A12" s="114">
        <f t="shared" si="5"/>
        <v>3</v>
      </c>
      <c r="B12" s="144" t="str">
        <f t="shared" si="1"/>
        <v>24A.3</v>
      </c>
      <c r="C12" s="128" t="s">
        <v>127</v>
      </c>
      <c r="D12" s="126" t="s">
        <v>47</v>
      </c>
      <c r="E12" s="118">
        <v>2</v>
      </c>
      <c r="F12" s="118">
        <v>0</v>
      </c>
      <c r="G12" s="118">
        <f t="shared" ref="G12" si="11">E12*F12</f>
        <v>0</v>
      </c>
      <c r="H12" s="118" t="str">
        <f t="shared" si="9"/>
        <v>vlastní</v>
      </c>
      <c r="I12" s="46"/>
      <c r="J12" s="46"/>
      <c r="K12" s="46">
        <f t="shared" si="2"/>
        <v>1</v>
      </c>
      <c r="L12" s="46">
        <f t="shared" si="3"/>
        <v>3</v>
      </c>
      <c r="M12" s="46"/>
      <c r="N12" s="46" t="str">
        <f t="shared" si="10"/>
        <v>24A</v>
      </c>
      <c r="O12" s="46">
        <f t="shared" si="4"/>
        <v>1</v>
      </c>
      <c r="P12" s="46">
        <f t="shared" si="6"/>
        <v>3</v>
      </c>
      <c r="Q12" s="46" t="str">
        <f t="shared" si="7"/>
        <v>24A.3</v>
      </c>
      <c r="R12" s="46"/>
      <c r="S12" s="46"/>
      <c r="T12" s="46"/>
      <c r="U12" s="46"/>
      <c r="V12" s="46"/>
      <c r="W12" s="46"/>
      <c r="X12" s="46"/>
      <c r="Y12" s="46"/>
    </row>
    <row r="13" spans="1:25" s="9" customFormat="1" outlineLevel="1">
      <c r="A13" s="114" t="str">
        <f t="shared" si="5"/>
        <v/>
      </c>
      <c r="B13" s="144" t="str">
        <f t="shared" si="1"/>
        <v/>
      </c>
      <c r="C13" s="122"/>
      <c r="D13" s="126"/>
      <c r="E13" s="118"/>
      <c r="F13" s="118"/>
      <c r="G13" s="118"/>
      <c r="H13" s="118" t="str">
        <f t="shared" si="9"/>
        <v/>
      </c>
      <c r="I13" s="46"/>
      <c r="J13" s="46"/>
      <c r="K13" s="46">
        <f t="shared" si="2"/>
        <v>0</v>
      </c>
      <c r="L13" s="46">
        <f t="shared" si="3"/>
        <v>3</v>
      </c>
      <c r="M13" s="46"/>
      <c r="N13" s="46" t="str">
        <f t="shared" si="10"/>
        <v>24A</v>
      </c>
      <c r="O13" s="46">
        <f t="shared" si="4"/>
        <v>0</v>
      </c>
      <c r="P13" s="46">
        <f t="shared" si="6"/>
        <v>3</v>
      </c>
      <c r="Q13" s="46" t="str">
        <f t="shared" si="7"/>
        <v>24A.3</v>
      </c>
      <c r="R13" s="46"/>
      <c r="S13" s="46"/>
      <c r="T13" s="46"/>
      <c r="U13" s="46"/>
      <c r="V13" s="46"/>
      <c r="W13" s="46"/>
      <c r="X13" s="46"/>
      <c r="Y13" s="46"/>
    </row>
    <row r="14" spans="1:25" s="9" customFormat="1" ht="71.25" customHeight="1" outlineLevel="1">
      <c r="A14" s="114">
        <f t="shared" si="5"/>
        <v>4</v>
      </c>
      <c r="B14" s="144" t="str">
        <f t="shared" si="1"/>
        <v>24A.4</v>
      </c>
      <c r="C14" s="124" t="s">
        <v>132</v>
      </c>
      <c r="D14" s="126" t="s">
        <v>47</v>
      </c>
      <c r="E14" s="118">
        <v>1</v>
      </c>
      <c r="F14" s="118">
        <v>0</v>
      </c>
      <c r="G14" s="118">
        <f t="shared" ref="G14" si="12">E14*F14</f>
        <v>0</v>
      </c>
      <c r="H14" s="118" t="str">
        <f t="shared" si="9"/>
        <v>vlastní</v>
      </c>
      <c r="I14" s="46"/>
      <c r="J14" s="46"/>
      <c r="K14" s="46">
        <f t="shared" si="2"/>
        <v>1</v>
      </c>
      <c r="L14" s="46">
        <f t="shared" si="3"/>
        <v>4</v>
      </c>
      <c r="M14" s="46"/>
      <c r="N14" s="46" t="str">
        <f t="shared" si="10"/>
        <v>24A</v>
      </c>
      <c r="O14" s="46">
        <f t="shared" si="4"/>
        <v>1</v>
      </c>
      <c r="P14" s="46">
        <f t="shared" si="6"/>
        <v>4</v>
      </c>
      <c r="Q14" s="46" t="str">
        <f t="shared" si="7"/>
        <v>24A.4</v>
      </c>
      <c r="R14" s="46"/>
      <c r="S14" s="46"/>
      <c r="T14" s="46"/>
      <c r="U14" s="46"/>
      <c r="V14" s="46"/>
      <c r="W14" s="46"/>
      <c r="X14" s="46"/>
      <c r="Y14" s="46"/>
    </row>
    <row r="15" spans="1:25" s="9" customFormat="1" outlineLevel="1">
      <c r="A15" s="114" t="str">
        <f t="shared" si="5"/>
        <v/>
      </c>
      <c r="B15" s="144"/>
      <c r="C15" s="122"/>
      <c r="D15" s="126"/>
      <c r="E15" s="118"/>
      <c r="F15" s="118"/>
      <c r="G15" s="118"/>
      <c r="H15" s="118" t="str">
        <f t="shared" si="9"/>
        <v/>
      </c>
      <c r="I15" s="46"/>
      <c r="J15" s="46"/>
      <c r="K15" s="46">
        <f t="shared" si="2"/>
        <v>0</v>
      </c>
      <c r="L15" s="46">
        <f t="shared" si="3"/>
        <v>4</v>
      </c>
      <c r="M15" s="46"/>
      <c r="N15" s="46" t="str">
        <f t="shared" si="10"/>
        <v>24A</v>
      </c>
      <c r="O15" s="46">
        <f t="shared" si="4"/>
        <v>0</v>
      </c>
      <c r="P15" s="46">
        <f t="shared" si="6"/>
        <v>4</v>
      </c>
      <c r="Q15" s="46" t="str">
        <f t="shared" si="7"/>
        <v>24A.4</v>
      </c>
      <c r="R15" s="46"/>
      <c r="S15" s="46"/>
      <c r="T15" s="46"/>
      <c r="U15" s="46"/>
      <c r="V15" s="46"/>
      <c r="W15" s="46"/>
      <c r="X15" s="46"/>
      <c r="Y15" s="46"/>
    </row>
    <row r="16" spans="1:25" s="9" customFormat="1" ht="22.5" outlineLevel="1">
      <c r="A16" s="114">
        <f t="shared" si="5"/>
        <v>5</v>
      </c>
      <c r="B16" s="144" t="str">
        <f>IF(O16=1,Q16,"")</f>
        <v>24A.5</v>
      </c>
      <c r="C16" s="125" t="s">
        <v>131</v>
      </c>
      <c r="D16" s="126" t="s">
        <v>47</v>
      </c>
      <c r="E16" s="118">
        <v>2</v>
      </c>
      <c r="F16" s="118">
        <v>0</v>
      </c>
      <c r="G16" s="118">
        <f t="shared" ref="G16" si="13">E16*F16</f>
        <v>0</v>
      </c>
      <c r="H16" s="118" t="str">
        <f t="shared" si="9"/>
        <v>vlastní</v>
      </c>
      <c r="I16" s="46"/>
      <c r="J16" s="46"/>
      <c r="K16" s="46">
        <f t="shared" si="2"/>
        <v>1</v>
      </c>
      <c r="L16" s="46">
        <f t="shared" si="3"/>
        <v>5</v>
      </c>
      <c r="M16" s="46"/>
      <c r="N16" s="46" t="str">
        <f t="shared" si="10"/>
        <v>24A</v>
      </c>
      <c r="O16" s="46">
        <f t="shared" si="4"/>
        <v>1</v>
      </c>
      <c r="P16" s="46">
        <f t="shared" si="6"/>
        <v>5</v>
      </c>
      <c r="Q16" s="46" t="str">
        <f t="shared" si="7"/>
        <v>24A.5</v>
      </c>
      <c r="R16" s="46"/>
      <c r="S16" s="46"/>
      <c r="T16" s="46"/>
      <c r="U16" s="46"/>
      <c r="V16" s="46"/>
      <c r="W16" s="46"/>
      <c r="X16" s="46"/>
      <c r="Y16" s="46"/>
    </row>
    <row r="17" spans="1:25" s="9" customFormat="1" outlineLevel="1">
      <c r="A17" s="114" t="str">
        <f t="shared" si="5"/>
        <v/>
      </c>
      <c r="B17" s="144" t="str">
        <f>IF(O17=1,Q17,"")</f>
        <v/>
      </c>
      <c r="C17" s="122"/>
      <c r="D17" s="126"/>
      <c r="E17" s="118"/>
      <c r="F17" s="118"/>
      <c r="G17" s="118"/>
      <c r="H17" s="118" t="str">
        <f t="shared" si="9"/>
        <v/>
      </c>
      <c r="I17" s="46"/>
      <c r="J17" s="46"/>
      <c r="K17" s="46">
        <f t="shared" si="2"/>
        <v>0</v>
      </c>
      <c r="L17" s="46">
        <f t="shared" si="3"/>
        <v>5</v>
      </c>
      <c r="M17" s="46"/>
      <c r="N17" s="46" t="str">
        <f t="shared" si="10"/>
        <v>24A</v>
      </c>
      <c r="O17" s="46">
        <f t="shared" si="4"/>
        <v>0</v>
      </c>
      <c r="P17" s="46">
        <f t="shared" si="6"/>
        <v>5</v>
      </c>
      <c r="Q17" s="46" t="str">
        <f t="shared" si="7"/>
        <v>24A.5</v>
      </c>
      <c r="R17" s="46"/>
      <c r="S17" s="46"/>
      <c r="T17" s="46"/>
      <c r="U17" s="46"/>
      <c r="V17" s="46"/>
      <c r="W17" s="46"/>
      <c r="X17" s="46"/>
      <c r="Y17" s="46"/>
    </row>
    <row r="18" spans="1:25" s="9" customFormat="1" ht="22.5" outlineLevel="1">
      <c r="A18" s="114">
        <f t="shared" si="5"/>
        <v>6</v>
      </c>
      <c r="B18" s="144" t="str">
        <f>IF(O18=1,Q18,"")</f>
        <v>24A.6</v>
      </c>
      <c r="C18" s="125" t="s">
        <v>133</v>
      </c>
      <c r="D18" s="126" t="s">
        <v>47</v>
      </c>
      <c r="E18" s="118">
        <v>2</v>
      </c>
      <c r="F18" s="118">
        <v>0</v>
      </c>
      <c r="G18" s="118">
        <f t="shared" ref="G18" si="14">E18*F18</f>
        <v>0</v>
      </c>
      <c r="H18" s="118" t="str">
        <f t="shared" si="9"/>
        <v>vlastní</v>
      </c>
      <c r="I18" s="46"/>
      <c r="J18" s="46"/>
      <c r="K18" s="46">
        <f t="shared" si="2"/>
        <v>1</v>
      </c>
      <c r="L18" s="46">
        <f t="shared" si="3"/>
        <v>6</v>
      </c>
      <c r="M18" s="46"/>
      <c r="N18" s="46" t="str">
        <f t="shared" si="10"/>
        <v>24A</v>
      </c>
      <c r="O18" s="46">
        <f t="shared" si="4"/>
        <v>1</v>
      </c>
      <c r="P18" s="46">
        <f t="shared" si="6"/>
        <v>6</v>
      </c>
      <c r="Q18" s="46" t="str">
        <f t="shared" si="7"/>
        <v>24A.6</v>
      </c>
      <c r="R18" s="46"/>
      <c r="S18" s="46"/>
      <c r="T18" s="46"/>
      <c r="U18" s="46"/>
      <c r="V18" s="46"/>
      <c r="W18" s="46"/>
      <c r="X18" s="46"/>
      <c r="Y18" s="46"/>
    </row>
    <row r="19" spans="1:25" s="9" customFormat="1" outlineLevel="1">
      <c r="A19" s="114" t="str">
        <f t="shared" si="5"/>
        <v/>
      </c>
      <c r="B19" s="144"/>
      <c r="C19" s="122"/>
      <c r="D19" s="126"/>
      <c r="E19" s="118"/>
      <c r="F19" s="118"/>
      <c r="G19" s="118"/>
      <c r="H19" s="118" t="str">
        <f t="shared" si="9"/>
        <v/>
      </c>
      <c r="I19" s="46"/>
      <c r="J19" s="46"/>
      <c r="K19" s="46">
        <f t="shared" si="2"/>
        <v>0</v>
      </c>
      <c r="L19" s="46">
        <f t="shared" si="3"/>
        <v>6</v>
      </c>
      <c r="M19" s="46"/>
      <c r="N19" s="46" t="str">
        <f t="shared" si="10"/>
        <v>24A</v>
      </c>
      <c r="O19" s="46">
        <f t="shared" si="4"/>
        <v>0</v>
      </c>
      <c r="P19" s="46">
        <f t="shared" si="6"/>
        <v>6</v>
      </c>
      <c r="Q19" s="46" t="str">
        <f t="shared" si="7"/>
        <v>24A.6</v>
      </c>
      <c r="R19" s="46"/>
      <c r="S19" s="46"/>
      <c r="T19" s="46"/>
      <c r="U19" s="46"/>
      <c r="V19" s="46"/>
      <c r="W19" s="46"/>
      <c r="X19" s="46"/>
      <c r="Y19" s="46"/>
    </row>
    <row r="20" spans="1:25" s="9" customFormat="1" ht="56.25" outlineLevel="1">
      <c r="A20" s="114">
        <f t="shared" si="5"/>
        <v>7</v>
      </c>
      <c r="B20" s="144" t="str">
        <f>IF(O20=1,Q20,"")</f>
        <v>24A.7</v>
      </c>
      <c r="C20" s="128" t="s">
        <v>57</v>
      </c>
      <c r="D20" s="126" t="s">
        <v>45</v>
      </c>
      <c r="E20" s="118">
        <v>25</v>
      </c>
      <c r="F20" s="118">
        <v>0</v>
      </c>
      <c r="G20" s="118">
        <f t="shared" ref="G20" si="15">E20*F20</f>
        <v>0</v>
      </c>
      <c r="H20" s="118" t="str">
        <f t="shared" si="9"/>
        <v>vlastní</v>
      </c>
      <c r="I20" s="46"/>
      <c r="J20" s="46"/>
      <c r="K20" s="46">
        <f t="shared" si="2"/>
        <v>1</v>
      </c>
      <c r="L20" s="46">
        <f t="shared" si="3"/>
        <v>7</v>
      </c>
      <c r="M20" s="46"/>
      <c r="N20" s="46" t="str">
        <f t="shared" si="10"/>
        <v>24A</v>
      </c>
      <c r="O20" s="46">
        <f t="shared" si="4"/>
        <v>1</v>
      </c>
      <c r="P20" s="46">
        <f t="shared" si="6"/>
        <v>7</v>
      </c>
      <c r="Q20" s="46" t="str">
        <f t="shared" si="7"/>
        <v>24A.7</v>
      </c>
      <c r="R20" s="46"/>
      <c r="S20" s="46"/>
      <c r="T20" s="46"/>
      <c r="U20" s="46"/>
      <c r="V20" s="46"/>
      <c r="W20" s="46"/>
      <c r="X20" s="46"/>
      <c r="Y20" s="46"/>
    </row>
    <row r="21" spans="1:25" s="9" customFormat="1" outlineLevel="1">
      <c r="A21" s="114" t="str">
        <f t="shared" si="5"/>
        <v/>
      </c>
      <c r="B21" s="144" t="str">
        <f>IF(O21=1,Q21,"")</f>
        <v/>
      </c>
      <c r="C21" s="122"/>
      <c r="D21" s="127"/>
      <c r="E21" s="149"/>
      <c r="F21" s="118"/>
      <c r="G21" s="118"/>
      <c r="H21" s="118" t="str">
        <f t="shared" si="9"/>
        <v/>
      </c>
      <c r="I21" s="46"/>
      <c r="J21" s="46"/>
      <c r="K21" s="46">
        <f t="shared" si="2"/>
        <v>0</v>
      </c>
      <c r="L21" s="46">
        <f t="shared" si="3"/>
        <v>7</v>
      </c>
      <c r="M21" s="46"/>
      <c r="N21" s="46" t="str">
        <f t="shared" si="10"/>
        <v>24A</v>
      </c>
      <c r="O21" s="46">
        <f t="shared" si="4"/>
        <v>0</v>
      </c>
      <c r="P21" s="46">
        <f t="shared" si="6"/>
        <v>7</v>
      </c>
      <c r="Q21" s="46" t="str">
        <f t="shared" si="7"/>
        <v>24A.7</v>
      </c>
      <c r="R21" s="46"/>
      <c r="S21" s="46"/>
      <c r="T21" s="46"/>
      <c r="U21" s="46"/>
      <c r="V21" s="46"/>
      <c r="W21" s="46"/>
      <c r="X21" s="46"/>
      <c r="Y21" s="46"/>
    </row>
    <row r="22" spans="1:25" s="9" customFormat="1" ht="56.25" outlineLevel="1">
      <c r="A22" s="114">
        <f t="shared" si="5"/>
        <v>8</v>
      </c>
      <c r="B22" s="144" t="str">
        <f>IF(O22=1,Q22,"")</f>
        <v>24A.8</v>
      </c>
      <c r="C22" s="128" t="s">
        <v>58</v>
      </c>
      <c r="D22" s="126" t="s">
        <v>45</v>
      </c>
      <c r="E22" s="118">
        <v>8</v>
      </c>
      <c r="F22" s="118">
        <v>0</v>
      </c>
      <c r="G22" s="118">
        <f t="shared" ref="G22" si="16">E22*F22</f>
        <v>0</v>
      </c>
      <c r="H22" s="118" t="str">
        <f t="shared" si="9"/>
        <v>vlastní</v>
      </c>
      <c r="I22" s="46"/>
      <c r="J22" s="46"/>
      <c r="K22" s="46">
        <f t="shared" si="2"/>
        <v>1</v>
      </c>
      <c r="L22" s="46">
        <f t="shared" si="3"/>
        <v>8</v>
      </c>
      <c r="M22" s="46"/>
      <c r="N22" s="46" t="str">
        <f t="shared" si="10"/>
        <v>24A</v>
      </c>
      <c r="O22" s="46">
        <f t="shared" si="4"/>
        <v>1</v>
      </c>
      <c r="P22" s="46">
        <f t="shared" si="6"/>
        <v>8</v>
      </c>
      <c r="Q22" s="46" t="str">
        <f t="shared" si="7"/>
        <v>24A.8</v>
      </c>
      <c r="R22" s="46"/>
      <c r="S22" s="46"/>
      <c r="T22" s="46"/>
      <c r="U22" s="46"/>
      <c r="V22" s="46"/>
      <c r="W22" s="46"/>
      <c r="X22" s="46"/>
      <c r="Y22" s="46"/>
    </row>
    <row r="23" spans="1:25" s="9" customFormat="1" outlineLevel="1">
      <c r="A23" s="114" t="str">
        <f t="shared" si="5"/>
        <v/>
      </c>
      <c r="B23" s="144" t="str">
        <f>IF(O23=1,Q23,"")</f>
        <v/>
      </c>
      <c r="C23" s="122"/>
      <c r="D23" s="127"/>
      <c r="E23" s="149"/>
      <c r="F23" s="118"/>
      <c r="G23" s="118"/>
      <c r="H23" s="118" t="str">
        <f t="shared" si="9"/>
        <v/>
      </c>
      <c r="I23" s="46"/>
      <c r="J23" s="46"/>
      <c r="K23" s="46">
        <f t="shared" si="2"/>
        <v>0</v>
      </c>
      <c r="L23" s="46">
        <f t="shared" si="3"/>
        <v>8</v>
      </c>
      <c r="M23" s="46"/>
      <c r="N23" s="46" t="str">
        <f t="shared" si="10"/>
        <v>24A</v>
      </c>
      <c r="O23" s="46">
        <f t="shared" si="4"/>
        <v>0</v>
      </c>
      <c r="P23" s="46">
        <f t="shared" si="6"/>
        <v>8</v>
      </c>
      <c r="Q23" s="46" t="str">
        <f t="shared" si="7"/>
        <v>24A.8</v>
      </c>
      <c r="R23" s="46"/>
      <c r="S23" s="46"/>
      <c r="T23" s="46"/>
      <c r="U23" s="46"/>
      <c r="V23" s="46"/>
      <c r="W23" s="46"/>
      <c r="X23" s="46"/>
      <c r="Y23" s="46"/>
    </row>
    <row r="24" spans="1:25" s="9" customFormat="1">
      <c r="A24" s="110" t="s">
        <v>44</v>
      </c>
      <c r="B24" s="282">
        <v>2</v>
      </c>
      <c r="C24" s="283" t="s">
        <v>160</v>
      </c>
      <c r="D24" s="284"/>
      <c r="E24" s="285"/>
      <c r="F24" s="285"/>
      <c r="G24" s="286">
        <f>SUM(G25:G30)</f>
        <v>0</v>
      </c>
      <c r="H24" s="287" t="str">
        <f t="shared" si="9"/>
        <v/>
      </c>
      <c r="I24" s="46"/>
      <c r="J24" s="46"/>
      <c r="K24" s="46">
        <f t="shared" si="2"/>
        <v>0</v>
      </c>
      <c r="L24" s="46">
        <f t="shared" ref="L24:L87" si="17">K24+L23</f>
        <v>8</v>
      </c>
      <c r="M24" s="46"/>
      <c r="N24" s="46"/>
      <c r="O24" s="46"/>
      <c r="P24" s="46"/>
      <c r="Q24" s="46"/>
      <c r="R24" s="46"/>
      <c r="S24" s="46"/>
      <c r="T24" s="46"/>
      <c r="U24" s="46"/>
      <c r="V24" s="46"/>
      <c r="W24" s="46"/>
      <c r="X24" s="46"/>
      <c r="Y24" s="46"/>
    </row>
    <row r="25" spans="1:25" s="9" customFormat="1" ht="56.25" outlineLevel="1">
      <c r="A25" s="114">
        <f t="shared" si="5"/>
        <v>9</v>
      </c>
      <c r="B25" s="144" t="str">
        <f>IF(O25=1,Q25,"")</f>
        <v>24B.1</v>
      </c>
      <c r="C25" s="125" t="s">
        <v>128</v>
      </c>
      <c r="D25" s="126" t="s">
        <v>47</v>
      </c>
      <c r="E25" s="118">
        <v>1</v>
      </c>
      <c r="F25" s="118">
        <v>0</v>
      </c>
      <c r="G25" s="118">
        <f t="shared" ref="G25" si="18">E25*F25</f>
        <v>0</v>
      </c>
      <c r="H25" s="118" t="str">
        <f t="shared" si="9"/>
        <v>vlastní</v>
      </c>
      <c r="I25" s="46"/>
      <c r="J25" s="46"/>
      <c r="K25" s="46">
        <f t="shared" si="2"/>
        <v>1</v>
      </c>
      <c r="L25" s="46">
        <f t="shared" si="17"/>
        <v>9</v>
      </c>
      <c r="M25" s="46"/>
      <c r="N25" s="257" t="s">
        <v>130</v>
      </c>
      <c r="O25" s="46">
        <f t="shared" ref="O25:O30" si="19">IF(ISTEXT(D25),1,0)</f>
        <v>1</v>
      </c>
      <c r="P25" s="46">
        <f>O25+P24</f>
        <v>1</v>
      </c>
      <c r="Q25" s="46" t="str">
        <f>CONCATENATE(N25,".",P25)</f>
        <v>24B.1</v>
      </c>
      <c r="R25" s="46"/>
      <c r="S25" s="46"/>
      <c r="T25" s="46"/>
      <c r="U25" s="46"/>
      <c r="V25" s="46"/>
      <c r="W25" s="46"/>
      <c r="X25" s="46"/>
      <c r="Y25" s="46"/>
    </row>
    <row r="26" spans="1:25" s="9" customFormat="1" outlineLevel="1">
      <c r="A26" s="114" t="str">
        <f t="shared" si="5"/>
        <v/>
      </c>
      <c r="B26" s="144" t="str">
        <f>IF(O26=1,Q26,"")</f>
        <v/>
      </c>
      <c r="C26" s="122"/>
      <c r="D26" s="126"/>
      <c r="E26" s="118"/>
      <c r="F26" s="118"/>
      <c r="G26" s="118"/>
      <c r="H26" s="118" t="str">
        <f t="shared" si="9"/>
        <v/>
      </c>
      <c r="I26" s="46"/>
      <c r="J26" s="46"/>
      <c r="K26" s="46">
        <f t="shared" si="2"/>
        <v>0</v>
      </c>
      <c r="L26" s="46">
        <f t="shared" si="17"/>
        <v>9</v>
      </c>
      <c r="M26" s="46"/>
      <c r="N26" s="46" t="str">
        <f>N25</f>
        <v>24B</v>
      </c>
      <c r="O26" s="46">
        <f t="shared" si="19"/>
        <v>0</v>
      </c>
      <c r="P26" s="46">
        <f t="shared" ref="P26:P30" si="20">O26+P25</f>
        <v>1</v>
      </c>
      <c r="Q26" s="46" t="str">
        <f t="shared" ref="Q26:Q30" si="21">CONCATENATE(N26,".",P26)</f>
        <v>24B.1</v>
      </c>
      <c r="R26" s="46"/>
      <c r="S26" s="46"/>
      <c r="T26" s="46"/>
      <c r="U26" s="46"/>
      <c r="V26" s="46"/>
      <c r="W26" s="46"/>
      <c r="X26" s="46"/>
      <c r="Y26" s="46"/>
    </row>
    <row r="27" spans="1:25" s="101" customFormat="1" ht="56.25" outlineLevel="1">
      <c r="A27" s="114">
        <f t="shared" si="5"/>
        <v>10</v>
      </c>
      <c r="B27" s="158" t="str">
        <f>IF(O27=1,Q27,"")</f>
        <v>24B.2</v>
      </c>
      <c r="C27" s="138" t="s">
        <v>161</v>
      </c>
      <c r="D27" s="137" t="s">
        <v>47</v>
      </c>
      <c r="E27" s="134">
        <v>1</v>
      </c>
      <c r="F27" s="134">
        <v>0</v>
      </c>
      <c r="G27" s="134">
        <f t="shared" ref="G27" si="22">E27*F27</f>
        <v>0</v>
      </c>
      <c r="H27" s="118" t="str">
        <f t="shared" si="9"/>
        <v>vlastní</v>
      </c>
      <c r="I27" s="102"/>
      <c r="J27" s="102"/>
      <c r="K27" s="102">
        <f t="shared" si="2"/>
        <v>1</v>
      </c>
      <c r="L27" s="102">
        <f t="shared" si="17"/>
        <v>10</v>
      </c>
      <c r="M27" s="102"/>
      <c r="N27" s="102" t="str">
        <f t="shared" ref="N27:N30" si="23">N26</f>
        <v>24B</v>
      </c>
      <c r="O27" s="102">
        <f t="shared" si="19"/>
        <v>1</v>
      </c>
      <c r="P27" s="102">
        <f t="shared" si="20"/>
        <v>2</v>
      </c>
      <c r="Q27" s="102" t="str">
        <f t="shared" si="21"/>
        <v>24B.2</v>
      </c>
      <c r="R27" s="102"/>
      <c r="S27" s="102"/>
      <c r="T27" s="102"/>
      <c r="U27" s="102"/>
      <c r="V27" s="102"/>
      <c r="W27" s="102"/>
      <c r="X27" s="102"/>
      <c r="Y27" s="102"/>
    </row>
    <row r="28" spans="1:25" s="9" customFormat="1" outlineLevel="1">
      <c r="A28" s="114" t="str">
        <f t="shared" si="5"/>
        <v/>
      </c>
      <c r="B28" s="144"/>
      <c r="C28" s="122"/>
      <c r="D28" s="126"/>
      <c r="E28" s="118"/>
      <c r="F28" s="118"/>
      <c r="G28" s="118"/>
      <c r="H28" s="118" t="str">
        <f t="shared" si="9"/>
        <v/>
      </c>
      <c r="I28" s="46"/>
      <c r="J28" s="46"/>
      <c r="K28" s="46">
        <f t="shared" si="2"/>
        <v>0</v>
      </c>
      <c r="L28" s="46">
        <f t="shared" si="17"/>
        <v>10</v>
      </c>
      <c r="M28" s="46"/>
      <c r="N28" s="46" t="str">
        <f t="shared" si="23"/>
        <v>24B</v>
      </c>
      <c r="O28" s="46">
        <f t="shared" si="19"/>
        <v>0</v>
      </c>
      <c r="P28" s="46">
        <f t="shared" si="20"/>
        <v>2</v>
      </c>
      <c r="Q28" s="46" t="str">
        <f t="shared" si="21"/>
        <v>24B.2</v>
      </c>
      <c r="R28" s="46"/>
      <c r="S28" s="46"/>
      <c r="T28" s="46"/>
      <c r="U28" s="46"/>
      <c r="V28" s="46"/>
      <c r="W28" s="46"/>
      <c r="X28" s="46"/>
      <c r="Y28" s="46"/>
    </row>
    <row r="29" spans="1:25" s="9" customFormat="1" ht="56.25" outlineLevel="1">
      <c r="A29" s="114">
        <f t="shared" si="5"/>
        <v>11</v>
      </c>
      <c r="B29" s="144" t="str">
        <f>IF(O29=1,Q29,"")</f>
        <v>24B.3</v>
      </c>
      <c r="C29" s="128" t="s">
        <v>59</v>
      </c>
      <c r="D29" s="126" t="s">
        <v>45</v>
      </c>
      <c r="E29" s="118">
        <v>3</v>
      </c>
      <c r="F29" s="118">
        <v>0</v>
      </c>
      <c r="G29" s="118">
        <f t="shared" ref="G29" si="24">E29*F29</f>
        <v>0</v>
      </c>
      <c r="H29" s="118" t="str">
        <f t="shared" si="9"/>
        <v>vlastní</v>
      </c>
      <c r="I29" s="46"/>
      <c r="J29" s="46"/>
      <c r="K29" s="46">
        <f t="shared" si="2"/>
        <v>1</v>
      </c>
      <c r="L29" s="46">
        <f t="shared" si="17"/>
        <v>11</v>
      </c>
      <c r="M29" s="46"/>
      <c r="N29" s="46" t="str">
        <f t="shared" si="23"/>
        <v>24B</v>
      </c>
      <c r="O29" s="46">
        <f t="shared" si="19"/>
        <v>1</v>
      </c>
      <c r="P29" s="46">
        <f t="shared" si="20"/>
        <v>3</v>
      </c>
      <c r="Q29" s="46" t="str">
        <f t="shared" si="21"/>
        <v>24B.3</v>
      </c>
      <c r="R29" s="46"/>
      <c r="S29" s="46"/>
      <c r="T29" s="46"/>
      <c r="U29" s="46"/>
      <c r="V29" s="46"/>
      <c r="W29" s="46"/>
      <c r="X29" s="46"/>
      <c r="Y29" s="46"/>
    </row>
    <row r="30" spans="1:25" s="9" customFormat="1" outlineLevel="1">
      <c r="A30" s="114" t="str">
        <f t="shared" si="5"/>
        <v/>
      </c>
      <c r="B30" s="144" t="str">
        <f>IF(O30=1,Q30,"")</f>
        <v/>
      </c>
      <c r="C30" s="122"/>
      <c r="D30" s="127"/>
      <c r="E30" s="149"/>
      <c r="F30" s="118"/>
      <c r="G30" s="118"/>
      <c r="H30" s="118" t="str">
        <f t="shared" si="9"/>
        <v/>
      </c>
      <c r="I30" s="46"/>
      <c r="J30" s="46"/>
      <c r="K30" s="46">
        <f t="shared" si="2"/>
        <v>0</v>
      </c>
      <c r="L30" s="46">
        <f t="shared" si="17"/>
        <v>11</v>
      </c>
      <c r="M30" s="46"/>
      <c r="N30" s="46" t="str">
        <f t="shared" si="23"/>
        <v>24B</v>
      </c>
      <c r="O30" s="46">
        <f t="shared" si="19"/>
        <v>0</v>
      </c>
      <c r="P30" s="46">
        <f t="shared" si="20"/>
        <v>3</v>
      </c>
      <c r="Q30" s="46" t="str">
        <f t="shared" si="21"/>
        <v>24B.3</v>
      </c>
      <c r="R30" s="46"/>
      <c r="S30" s="46"/>
      <c r="T30" s="46"/>
      <c r="U30" s="46"/>
      <c r="V30" s="46"/>
      <c r="W30" s="46"/>
      <c r="X30" s="46"/>
      <c r="Y30" s="46"/>
    </row>
    <row r="31" spans="1:25" s="9" customFormat="1">
      <c r="A31" s="110" t="s">
        <v>44</v>
      </c>
      <c r="B31" s="152">
        <v>3</v>
      </c>
      <c r="C31" s="111" t="s">
        <v>158</v>
      </c>
      <c r="D31" s="112"/>
      <c r="E31" s="113"/>
      <c r="F31" s="113"/>
      <c r="G31" s="258">
        <f>SUM(G32:G132)</f>
        <v>0</v>
      </c>
      <c r="H31" s="113"/>
      <c r="I31" s="46"/>
      <c r="J31" s="46"/>
      <c r="K31" s="46">
        <f t="shared" si="2"/>
        <v>0</v>
      </c>
      <c r="L31" s="46">
        <f t="shared" si="17"/>
        <v>11</v>
      </c>
      <c r="M31" s="46"/>
      <c r="N31" s="46"/>
      <c r="O31" s="46"/>
      <c r="P31" s="46"/>
      <c r="Q31" s="46"/>
      <c r="R31" s="46"/>
      <c r="S31" s="46"/>
      <c r="T31" s="46"/>
      <c r="U31" s="46"/>
      <c r="V31" s="46"/>
      <c r="W31" s="46"/>
      <c r="X31" s="46"/>
      <c r="Y31" s="46"/>
    </row>
    <row r="32" spans="1:25" s="9" customFormat="1" ht="33.75" outlineLevel="1">
      <c r="A32" s="114">
        <f>IF(K32=1,L32,"")</f>
        <v>12</v>
      </c>
      <c r="B32" s="144" t="str">
        <f>IF(O32=1,Q32,"")</f>
        <v>50.1</v>
      </c>
      <c r="C32" s="115" t="s">
        <v>152</v>
      </c>
      <c r="D32" s="116" t="s">
        <v>47</v>
      </c>
      <c r="E32" s="118">
        <v>1</v>
      </c>
      <c r="F32" s="118">
        <v>0</v>
      </c>
      <c r="G32" s="118">
        <f>E32*F32</f>
        <v>0</v>
      </c>
      <c r="H32" s="118" t="str">
        <f>IF(ISBLANK(D32),"","vlastní")</f>
        <v>vlastní</v>
      </c>
      <c r="I32" s="46"/>
      <c r="J32" s="46"/>
      <c r="K32" s="46">
        <f t="shared" si="2"/>
        <v>1</v>
      </c>
      <c r="L32" s="46">
        <f t="shared" si="17"/>
        <v>12</v>
      </c>
      <c r="M32" s="46"/>
      <c r="N32" s="257">
        <v>50</v>
      </c>
      <c r="O32" s="46">
        <f t="shared" ref="O32:O63" si="25">IF(ISTEXT(D32),1,0)</f>
        <v>1</v>
      </c>
      <c r="P32" s="46">
        <f>O32+P31</f>
        <v>1</v>
      </c>
      <c r="Q32" s="46" t="str">
        <f>CONCATENATE(N32,".",P32)</f>
        <v>50.1</v>
      </c>
      <c r="R32" s="46"/>
      <c r="S32" s="46"/>
      <c r="T32" s="46"/>
      <c r="U32" s="46"/>
      <c r="V32" s="46"/>
      <c r="W32" s="46"/>
      <c r="X32" s="46"/>
      <c r="Y32" s="46"/>
    </row>
    <row r="33" spans="1:25" s="9" customFormat="1" ht="33.75" outlineLevel="1">
      <c r="A33" s="114" t="str">
        <f>IF(K33=1,L33,"")</f>
        <v/>
      </c>
      <c r="B33" s="144" t="str">
        <f>IF(O33=1,Q33,"")</f>
        <v/>
      </c>
      <c r="C33" s="119" t="s">
        <v>55</v>
      </c>
      <c r="D33" s="116"/>
      <c r="E33" s="118"/>
      <c r="F33" s="118"/>
      <c r="G33" s="118"/>
      <c r="H33" s="118" t="str">
        <f t="shared" ref="H33:H40" si="26">IF(ISBLANK(D33),"","vlastní")</f>
        <v/>
      </c>
      <c r="I33" s="46"/>
      <c r="J33" s="46"/>
      <c r="K33" s="46">
        <f t="shared" si="2"/>
        <v>0</v>
      </c>
      <c r="L33" s="46">
        <f t="shared" si="17"/>
        <v>12</v>
      </c>
      <c r="M33" s="46"/>
      <c r="N33" s="46">
        <f>N32</f>
        <v>50</v>
      </c>
      <c r="O33" s="46">
        <f t="shared" si="25"/>
        <v>0</v>
      </c>
      <c r="P33" s="46">
        <f t="shared" ref="P33" si="27">O33+P32</f>
        <v>1</v>
      </c>
      <c r="Q33" s="46" t="str">
        <f t="shared" ref="Q33" si="28">CONCATENATE(N33,".",P33)</f>
        <v>50.1</v>
      </c>
      <c r="R33" s="46"/>
      <c r="S33" s="46"/>
      <c r="T33" s="46"/>
      <c r="U33" s="46"/>
      <c r="V33" s="46"/>
      <c r="W33" s="46"/>
      <c r="X33" s="46"/>
      <c r="Y33" s="46"/>
    </row>
    <row r="34" spans="1:25" s="9" customFormat="1" ht="67.5" outlineLevel="1">
      <c r="A34" s="114" t="str">
        <f>IF(K34=1,L34,"")</f>
        <v/>
      </c>
      <c r="B34" s="144" t="str">
        <f>IF(O34=1,Q34,"")</f>
        <v/>
      </c>
      <c r="C34" s="120" t="s">
        <v>65</v>
      </c>
      <c r="D34" s="116"/>
      <c r="E34" s="118"/>
      <c r="F34" s="118"/>
      <c r="G34" s="118"/>
      <c r="H34" s="118" t="str">
        <f t="shared" si="26"/>
        <v/>
      </c>
      <c r="I34" s="46"/>
      <c r="J34" s="46"/>
      <c r="K34" s="46">
        <f t="shared" si="2"/>
        <v>0</v>
      </c>
      <c r="L34" s="46">
        <f t="shared" si="17"/>
        <v>12</v>
      </c>
      <c r="M34" s="46"/>
      <c r="N34" s="46">
        <f t="shared" ref="N34:N97" si="29">N33</f>
        <v>50</v>
      </c>
      <c r="O34" s="46">
        <f t="shared" si="25"/>
        <v>0</v>
      </c>
      <c r="P34" s="46">
        <f t="shared" ref="P34:P97" si="30">O34+P33</f>
        <v>1</v>
      </c>
      <c r="Q34" s="46" t="str">
        <f t="shared" ref="Q34:Q97" si="31">CONCATENATE(N34,".",P34)</f>
        <v>50.1</v>
      </c>
      <c r="R34" s="46"/>
      <c r="S34" s="46"/>
      <c r="T34" s="46"/>
      <c r="U34" s="46"/>
      <c r="V34" s="46"/>
      <c r="W34" s="46"/>
      <c r="X34" s="46"/>
      <c r="Y34" s="46"/>
    </row>
    <row r="35" spans="1:25" s="9" customFormat="1" ht="22.5" outlineLevel="1">
      <c r="A35" s="114"/>
      <c r="B35" s="203"/>
      <c r="C35" s="128" t="s">
        <v>149</v>
      </c>
      <c r="D35" s="116"/>
      <c r="E35" s="118"/>
      <c r="F35" s="118"/>
      <c r="G35" s="118"/>
      <c r="H35" s="118"/>
      <c r="I35" s="46"/>
      <c r="J35" s="46"/>
      <c r="K35" s="46">
        <f t="shared" si="2"/>
        <v>0</v>
      </c>
      <c r="L35" s="46">
        <f t="shared" si="17"/>
        <v>12</v>
      </c>
      <c r="M35" s="46"/>
      <c r="N35" s="46">
        <f t="shared" si="29"/>
        <v>50</v>
      </c>
      <c r="O35" s="46">
        <f t="shared" si="25"/>
        <v>0</v>
      </c>
      <c r="P35" s="46">
        <f t="shared" si="30"/>
        <v>1</v>
      </c>
      <c r="Q35" s="46" t="str">
        <f t="shared" si="31"/>
        <v>50.1</v>
      </c>
      <c r="R35" s="46"/>
      <c r="S35" s="46"/>
      <c r="T35" s="46"/>
      <c r="U35" s="46"/>
      <c r="V35" s="46"/>
      <c r="W35" s="46"/>
      <c r="X35" s="46"/>
      <c r="Y35" s="46"/>
    </row>
    <row r="36" spans="1:25" s="9" customFormat="1" ht="22.5" outlineLevel="1">
      <c r="A36" s="114" t="str">
        <f t="shared" ref="A36:A46" si="32">IF(K36=1,L36,"")</f>
        <v/>
      </c>
      <c r="B36" s="144" t="str">
        <f t="shared" ref="B36:B46" si="33">IF(O36=1,Q36,"")</f>
        <v/>
      </c>
      <c r="C36" s="121" t="s">
        <v>54</v>
      </c>
      <c r="D36" s="116"/>
      <c r="E36" s="118"/>
      <c r="F36" s="118"/>
      <c r="G36" s="118"/>
      <c r="H36" s="118" t="str">
        <f t="shared" si="26"/>
        <v/>
      </c>
      <c r="I36" s="46"/>
      <c r="J36" s="46"/>
      <c r="K36" s="46">
        <f t="shared" si="2"/>
        <v>0</v>
      </c>
      <c r="L36" s="46">
        <f t="shared" si="17"/>
        <v>12</v>
      </c>
      <c r="M36" s="46"/>
      <c r="N36" s="46">
        <f t="shared" si="29"/>
        <v>50</v>
      </c>
      <c r="O36" s="46">
        <f t="shared" si="25"/>
        <v>0</v>
      </c>
      <c r="P36" s="46">
        <f t="shared" si="30"/>
        <v>1</v>
      </c>
      <c r="Q36" s="46" t="str">
        <f t="shared" si="31"/>
        <v>50.1</v>
      </c>
      <c r="R36" s="46"/>
      <c r="S36" s="46"/>
      <c r="T36" s="46"/>
      <c r="U36" s="46"/>
      <c r="V36" s="46"/>
      <c r="W36" s="46"/>
      <c r="X36" s="46"/>
      <c r="Y36" s="46"/>
    </row>
    <row r="37" spans="1:25" s="9" customFormat="1" outlineLevel="1">
      <c r="A37" s="114" t="str">
        <f t="shared" si="32"/>
        <v/>
      </c>
      <c r="B37" s="144" t="str">
        <f t="shared" si="33"/>
        <v/>
      </c>
      <c r="C37" s="122"/>
      <c r="D37" s="123"/>
      <c r="E37" s="149"/>
      <c r="F37" s="118"/>
      <c r="G37" s="118"/>
      <c r="H37" s="118" t="str">
        <f t="shared" si="26"/>
        <v/>
      </c>
      <c r="I37" s="46"/>
      <c r="J37" s="46"/>
      <c r="K37" s="46">
        <f t="shared" si="2"/>
        <v>0</v>
      </c>
      <c r="L37" s="46">
        <f t="shared" si="17"/>
        <v>12</v>
      </c>
      <c r="M37" s="46"/>
      <c r="N37" s="46">
        <f t="shared" si="29"/>
        <v>50</v>
      </c>
      <c r="O37" s="46">
        <f t="shared" si="25"/>
        <v>0</v>
      </c>
      <c r="P37" s="46">
        <f t="shared" si="30"/>
        <v>1</v>
      </c>
      <c r="Q37" s="46" t="str">
        <f t="shared" si="31"/>
        <v>50.1</v>
      </c>
      <c r="R37" s="46"/>
      <c r="S37" s="46"/>
      <c r="T37" s="46"/>
      <c r="U37" s="46"/>
      <c r="V37" s="46"/>
      <c r="W37" s="46"/>
      <c r="X37" s="46"/>
      <c r="Y37" s="46"/>
    </row>
    <row r="38" spans="1:25" s="9" customFormat="1" ht="38.25" customHeight="1" outlineLevel="1">
      <c r="A38" s="114">
        <f t="shared" si="32"/>
        <v>13</v>
      </c>
      <c r="B38" s="144" t="str">
        <f t="shared" si="33"/>
        <v>50.2</v>
      </c>
      <c r="C38" s="124" t="s">
        <v>78</v>
      </c>
      <c r="D38" s="116" t="s">
        <v>47</v>
      </c>
      <c r="E38" s="118">
        <v>1</v>
      </c>
      <c r="F38" s="118">
        <v>0</v>
      </c>
      <c r="G38" s="118">
        <f>E38*F38</f>
        <v>0</v>
      </c>
      <c r="H38" s="118" t="str">
        <f t="shared" si="26"/>
        <v>vlastní</v>
      </c>
      <c r="I38" s="46"/>
      <c r="J38" s="46"/>
      <c r="K38" s="46">
        <f t="shared" si="2"/>
        <v>1</v>
      </c>
      <c r="L38" s="46">
        <f t="shared" si="17"/>
        <v>13</v>
      </c>
      <c r="M38" s="46"/>
      <c r="N38" s="46">
        <f t="shared" si="29"/>
        <v>50</v>
      </c>
      <c r="O38" s="46">
        <f t="shared" si="25"/>
        <v>1</v>
      </c>
      <c r="P38" s="46">
        <f t="shared" si="30"/>
        <v>2</v>
      </c>
      <c r="Q38" s="46" t="str">
        <f t="shared" si="31"/>
        <v>50.2</v>
      </c>
      <c r="R38" s="46"/>
      <c r="S38" s="46"/>
      <c r="T38" s="46"/>
      <c r="U38" s="46"/>
      <c r="V38" s="46"/>
      <c r="W38" s="46"/>
      <c r="X38" s="46"/>
      <c r="Y38" s="46"/>
    </row>
    <row r="39" spans="1:25" s="9" customFormat="1" ht="45" outlineLevel="1">
      <c r="A39" s="114" t="str">
        <f t="shared" si="32"/>
        <v/>
      </c>
      <c r="B39" s="144" t="str">
        <f t="shared" si="33"/>
        <v/>
      </c>
      <c r="C39" s="124" t="s">
        <v>63</v>
      </c>
      <c r="D39" s="116"/>
      <c r="E39" s="118"/>
      <c r="F39" s="118"/>
      <c r="G39" s="118"/>
      <c r="H39" s="118" t="str">
        <f t="shared" si="26"/>
        <v/>
      </c>
      <c r="I39" s="46"/>
      <c r="J39" s="46"/>
      <c r="K39" s="46">
        <f t="shared" si="2"/>
        <v>0</v>
      </c>
      <c r="L39" s="46">
        <f t="shared" si="17"/>
        <v>13</v>
      </c>
      <c r="M39" s="46"/>
      <c r="N39" s="46">
        <f t="shared" si="29"/>
        <v>50</v>
      </c>
      <c r="O39" s="46">
        <f t="shared" si="25"/>
        <v>0</v>
      </c>
      <c r="P39" s="46">
        <f t="shared" si="30"/>
        <v>2</v>
      </c>
      <c r="Q39" s="46" t="str">
        <f t="shared" si="31"/>
        <v>50.2</v>
      </c>
      <c r="R39" s="46"/>
      <c r="S39" s="46"/>
      <c r="T39" s="46"/>
      <c r="U39" s="46"/>
      <c r="V39" s="46"/>
      <c r="W39" s="46"/>
      <c r="X39" s="46"/>
      <c r="Y39" s="46"/>
    </row>
    <row r="40" spans="1:25" s="9" customFormat="1" ht="33.75" outlineLevel="1">
      <c r="A40" s="114">
        <f t="shared" si="32"/>
        <v>14</v>
      </c>
      <c r="B40" s="203" t="str">
        <f t="shared" si="33"/>
        <v>50.3</v>
      </c>
      <c r="C40" s="125" t="s">
        <v>150</v>
      </c>
      <c r="D40" s="116" t="s">
        <v>47</v>
      </c>
      <c r="E40" s="118">
        <v>1</v>
      </c>
      <c r="F40" s="118">
        <v>0</v>
      </c>
      <c r="G40" s="118">
        <f t="shared" ref="G40" si="34">E40*F40</f>
        <v>0</v>
      </c>
      <c r="H40" s="118" t="str">
        <f t="shared" si="26"/>
        <v>vlastní</v>
      </c>
      <c r="I40" s="46"/>
      <c r="J40" s="46"/>
      <c r="K40" s="46">
        <f t="shared" si="2"/>
        <v>1</v>
      </c>
      <c r="L40" s="46">
        <f t="shared" si="17"/>
        <v>14</v>
      </c>
      <c r="M40" s="46"/>
      <c r="N40" s="46">
        <f t="shared" si="29"/>
        <v>50</v>
      </c>
      <c r="O40" s="46">
        <f t="shared" si="25"/>
        <v>1</v>
      </c>
      <c r="P40" s="46">
        <f t="shared" si="30"/>
        <v>3</v>
      </c>
      <c r="Q40" s="46" t="str">
        <f t="shared" si="31"/>
        <v>50.3</v>
      </c>
      <c r="R40" s="46"/>
      <c r="S40" s="46"/>
      <c r="T40" s="46"/>
      <c r="U40" s="46"/>
      <c r="V40" s="46"/>
      <c r="W40" s="46"/>
      <c r="X40" s="46"/>
      <c r="Y40" s="46"/>
    </row>
    <row r="41" spans="1:25" s="9" customFormat="1" outlineLevel="1">
      <c r="A41" s="114" t="str">
        <f t="shared" si="32"/>
        <v/>
      </c>
      <c r="B41" s="144" t="str">
        <f t="shared" si="33"/>
        <v/>
      </c>
      <c r="C41" s="122"/>
      <c r="D41" s="116"/>
      <c r="E41" s="118"/>
      <c r="F41" s="118"/>
      <c r="G41" s="118"/>
      <c r="H41" s="118"/>
      <c r="I41" s="46"/>
      <c r="J41" s="46"/>
      <c r="K41" s="46">
        <f t="shared" si="2"/>
        <v>0</v>
      </c>
      <c r="L41" s="46">
        <f t="shared" si="17"/>
        <v>14</v>
      </c>
      <c r="M41" s="46"/>
      <c r="N41" s="46">
        <f t="shared" si="29"/>
        <v>50</v>
      </c>
      <c r="O41" s="46">
        <f t="shared" si="25"/>
        <v>0</v>
      </c>
      <c r="P41" s="46">
        <f t="shared" si="30"/>
        <v>3</v>
      </c>
      <c r="Q41" s="46" t="str">
        <f t="shared" si="31"/>
        <v>50.3</v>
      </c>
      <c r="R41" s="46"/>
      <c r="S41" s="46"/>
      <c r="T41" s="46"/>
      <c r="U41" s="46"/>
      <c r="V41" s="46"/>
      <c r="W41" s="46"/>
      <c r="X41" s="46"/>
      <c r="Y41" s="46"/>
    </row>
    <row r="42" spans="1:25" s="9" customFormat="1" ht="74.25" customHeight="1" outlineLevel="1">
      <c r="A42" s="114">
        <f t="shared" si="32"/>
        <v>15</v>
      </c>
      <c r="B42" s="144" t="str">
        <f t="shared" si="33"/>
        <v>50.4</v>
      </c>
      <c r="C42" s="128" t="s">
        <v>154</v>
      </c>
      <c r="D42" s="116" t="s">
        <v>47</v>
      </c>
      <c r="E42" s="118">
        <v>1</v>
      </c>
      <c r="F42" s="118">
        <v>0</v>
      </c>
      <c r="G42" s="118">
        <f>E42*F42</f>
        <v>0</v>
      </c>
      <c r="H42" s="118" t="str">
        <f t="shared" ref="H42:H48" si="35">IF(ISBLANK(D42),"","vlastní")</f>
        <v>vlastní</v>
      </c>
      <c r="I42" s="46"/>
      <c r="J42" s="46"/>
      <c r="K42" s="46">
        <f t="shared" si="2"/>
        <v>1</v>
      </c>
      <c r="L42" s="46">
        <f t="shared" si="17"/>
        <v>15</v>
      </c>
      <c r="M42" s="46"/>
      <c r="N42" s="46">
        <f t="shared" si="29"/>
        <v>50</v>
      </c>
      <c r="O42" s="46">
        <f t="shared" si="25"/>
        <v>1</v>
      </c>
      <c r="P42" s="46">
        <f t="shared" si="30"/>
        <v>4</v>
      </c>
      <c r="Q42" s="46" t="str">
        <f t="shared" si="31"/>
        <v>50.4</v>
      </c>
      <c r="R42" s="46"/>
      <c r="S42" s="46"/>
      <c r="T42" s="46"/>
      <c r="U42" s="46"/>
      <c r="V42" s="46"/>
      <c r="W42" s="46"/>
      <c r="X42" s="46"/>
      <c r="Y42" s="46"/>
    </row>
    <row r="43" spans="1:25" s="9" customFormat="1" outlineLevel="1">
      <c r="A43" s="114" t="str">
        <f t="shared" si="32"/>
        <v/>
      </c>
      <c r="B43" s="144" t="str">
        <f t="shared" si="33"/>
        <v/>
      </c>
      <c r="C43" s="122"/>
      <c r="D43" s="123"/>
      <c r="E43" s="149"/>
      <c r="F43" s="118"/>
      <c r="G43" s="118"/>
      <c r="H43" s="118" t="str">
        <f t="shared" si="35"/>
        <v/>
      </c>
      <c r="I43" s="46"/>
      <c r="J43" s="46"/>
      <c r="K43" s="46">
        <f t="shared" si="2"/>
        <v>0</v>
      </c>
      <c r="L43" s="46">
        <f t="shared" si="17"/>
        <v>15</v>
      </c>
      <c r="M43" s="46"/>
      <c r="N43" s="46">
        <f t="shared" si="29"/>
        <v>50</v>
      </c>
      <c r="O43" s="46">
        <f t="shared" si="25"/>
        <v>0</v>
      </c>
      <c r="P43" s="46">
        <f t="shared" si="30"/>
        <v>4</v>
      </c>
      <c r="Q43" s="46" t="str">
        <f t="shared" si="31"/>
        <v>50.4</v>
      </c>
      <c r="R43" s="46"/>
      <c r="S43" s="46"/>
      <c r="T43" s="46"/>
      <c r="U43" s="46"/>
      <c r="V43" s="46"/>
      <c r="W43" s="46"/>
      <c r="X43" s="46"/>
      <c r="Y43" s="46"/>
    </row>
    <row r="44" spans="1:25" s="9" customFormat="1" ht="70.5" customHeight="1" outlineLevel="1">
      <c r="A44" s="114">
        <f t="shared" si="32"/>
        <v>16</v>
      </c>
      <c r="B44" s="144" t="str">
        <f t="shared" si="33"/>
        <v>50.5</v>
      </c>
      <c r="C44" s="128" t="s">
        <v>153</v>
      </c>
      <c r="D44" s="185" t="s">
        <v>47</v>
      </c>
      <c r="E44" s="150">
        <v>1</v>
      </c>
      <c r="F44" s="118">
        <v>0</v>
      </c>
      <c r="G44" s="118">
        <f>E44*F44</f>
        <v>0</v>
      </c>
      <c r="H44" s="118" t="str">
        <f t="shared" si="35"/>
        <v>vlastní</v>
      </c>
      <c r="I44" s="46"/>
      <c r="J44" s="46"/>
      <c r="K44" s="46">
        <f t="shared" si="2"/>
        <v>1</v>
      </c>
      <c r="L44" s="46">
        <f t="shared" si="17"/>
        <v>16</v>
      </c>
      <c r="M44" s="46"/>
      <c r="N44" s="46">
        <f t="shared" si="29"/>
        <v>50</v>
      </c>
      <c r="O44" s="46">
        <f t="shared" si="25"/>
        <v>1</v>
      </c>
      <c r="P44" s="46">
        <f t="shared" si="30"/>
        <v>5</v>
      </c>
      <c r="Q44" s="46" t="str">
        <f t="shared" si="31"/>
        <v>50.5</v>
      </c>
      <c r="R44" s="46"/>
      <c r="S44" s="46"/>
      <c r="T44" s="46"/>
      <c r="U44" s="46"/>
      <c r="V44" s="46"/>
      <c r="W44" s="46"/>
      <c r="X44" s="46"/>
      <c r="Y44" s="46"/>
    </row>
    <row r="45" spans="1:25" s="9" customFormat="1" outlineLevel="1">
      <c r="A45" s="114" t="str">
        <f t="shared" si="32"/>
        <v/>
      </c>
      <c r="B45" s="144" t="str">
        <f t="shared" si="33"/>
        <v/>
      </c>
      <c r="C45" s="122"/>
      <c r="D45" s="186"/>
      <c r="E45" s="149"/>
      <c r="F45" s="118"/>
      <c r="G45" s="118"/>
      <c r="H45" s="118" t="str">
        <f t="shared" ref="H45:H46" si="36">IF(ISBLANK(D45),"","vlastní")</f>
        <v/>
      </c>
      <c r="I45" s="46"/>
      <c r="J45" s="46"/>
      <c r="K45" s="46">
        <f t="shared" si="2"/>
        <v>0</v>
      </c>
      <c r="L45" s="46">
        <f t="shared" si="17"/>
        <v>16</v>
      </c>
      <c r="M45" s="46"/>
      <c r="N45" s="46">
        <f t="shared" si="29"/>
        <v>50</v>
      </c>
      <c r="O45" s="46">
        <f t="shared" si="25"/>
        <v>0</v>
      </c>
      <c r="P45" s="46">
        <f t="shared" si="30"/>
        <v>5</v>
      </c>
      <c r="Q45" s="46" t="str">
        <f t="shared" si="31"/>
        <v>50.5</v>
      </c>
      <c r="R45" s="46"/>
      <c r="S45" s="46"/>
      <c r="T45" s="46"/>
      <c r="U45" s="46"/>
      <c r="V45" s="46"/>
      <c r="W45" s="46"/>
      <c r="X45" s="46"/>
      <c r="Y45" s="46"/>
    </row>
    <row r="46" spans="1:25" s="9" customFormat="1" ht="47.25" customHeight="1" outlineLevel="1">
      <c r="A46" s="114">
        <f t="shared" si="32"/>
        <v>17</v>
      </c>
      <c r="B46" s="144" t="str">
        <f t="shared" si="33"/>
        <v>50.6</v>
      </c>
      <c r="C46" s="128" t="s">
        <v>186</v>
      </c>
      <c r="D46" s="185" t="s">
        <v>47</v>
      </c>
      <c r="E46" s="150">
        <v>2</v>
      </c>
      <c r="F46" s="118">
        <v>0</v>
      </c>
      <c r="G46" s="118">
        <f>E46*F46</f>
        <v>0</v>
      </c>
      <c r="H46" s="118" t="str">
        <f t="shared" si="36"/>
        <v>vlastní</v>
      </c>
      <c r="I46" s="46"/>
      <c r="J46" s="46"/>
      <c r="K46" s="46">
        <f t="shared" si="2"/>
        <v>1</v>
      </c>
      <c r="L46" s="46">
        <f t="shared" si="17"/>
        <v>17</v>
      </c>
      <c r="M46" s="46"/>
      <c r="N46" s="46">
        <f t="shared" si="29"/>
        <v>50</v>
      </c>
      <c r="O46" s="46">
        <f t="shared" si="25"/>
        <v>1</v>
      </c>
      <c r="P46" s="46">
        <f t="shared" si="30"/>
        <v>6</v>
      </c>
      <c r="Q46" s="46" t="str">
        <f t="shared" si="31"/>
        <v>50.6</v>
      </c>
      <c r="R46" s="46"/>
      <c r="S46" s="46"/>
      <c r="T46" s="46"/>
      <c r="U46" s="46"/>
      <c r="V46" s="46"/>
      <c r="W46" s="46"/>
      <c r="X46" s="46"/>
      <c r="Y46" s="46"/>
    </row>
    <row r="47" spans="1:25" s="9" customFormat="1" outlineLevel="1">
      <c r="A47" s="114"/>
      <c r="B47" s="144"/>
      <c r="C47" s="122"/>
      <c r="D47" s="123"/>
      <c r="E47" s="149"/>
      <c r="F47" s="118"/>
      <c r="G47" s="118"/>
      <c r="H47" s="118"/>
      <c r="I47" s="46"/>
      <c r="J47" s="46"/>
      <c r="K47" s="46">
        <f t="shared" si="2"/>
        <v>0</v>
      </c>
      <c r="L47" s="46">
        <f t="shared" si="17"/>
        <v>17</v>
      </c>
      <c r="M47" s="46"/>
      <c r="N47" s="46">
        <f t="shared" si="29"/>
        <v>50</v>
      </c>
      <c r="O47" s="46">
        <f t="shared" si="25"/>
        <v>0</v>
      </c>
      <c r="P47" s="46">
        <f t="shared" si="30"/>
        <v>6</v>
      </c>
      <c r="Q47" s="46" t="str">
        <f t="shared" si="31"/>
        <v>50.6</v>
      </c>
      <c r="R47" s="46"/>
      <c r="S47" s="46"/>
      <c r="T47" s="46"/>
      <c r="U47" s="46"/>
      <c r="V47" s="46"/>
      <c r="W47" s="46"/>
      <c r="X47" s="46"/>
      <c r="Y47" s="46"/>
    </row>
    <row r="48" spans="1:25" s="9" customFormat="1" ht="35.25" customHeight="1" outlineLevel="1">
      <c r="A48" s="114">
        <f>IF(K48=1,L48,"")</f>
        <v>18</v>
      </c>
      <c r="B48" s="144" t="str">
        <f>IF(O48=1,Q48,"")</f>
        <v>50.7</v>
      </c>
      <c r="C48" s="128" t="s">
        <v>187</v>
      </c>
      <c r="D48" s="185" t="s">
        <v>47</v>
      </c>
      <c r="E48" s="150">
        <v>2</v>
      </c>
      <c r="F48" s="118">
        <v>0</v>
      </c>
      <c r="G48" s="118">
        <f>E48*F48</f>
        <v>0</v>
      </c>
      <c r="H48" s="118" t="str">
        <f t="shared" si="35"/>
        <v>vlastní</v>
      </c>
      <c r="I48" s="46"/>
      <c r="J48" s="46"/>
      <c r="K48" s="46">
        <f t="shared" si="2"/>
        <v>1</v>
      </c>
      <c r="L48" s="46">
        <f t="shared" si="17"/>
        <v>18</v>
      </c>
      <c r="M48" s="46"/>
      <c r="N48" s="46">
        <f t="shared" si="29"/>
        <v>50</v>
      </c>
      <c r="O48" s="46">
        <f t="shared" si="25"/>
        <v>1</v>
      </c>
      <c r="P48" s="46">
        <f t="shared" si="30"/>
        <v>7</v>
      </c>
      <c r="Q48" s="46" t="str">
        <f t="shared" si="31"/>
        <v>50.7</v>
      </c>
      <c r="R48" s="46"/>
      <c r="S48" s="46"/>
      <c r="T48" s="46"/>
      <c r="U48" s="46"/>
      <c r="V48" s="46"/>
      <c r="W48" s="46"/>
      <c r="X48" s="46"/>
      <c r="Y48" s="46"/>
    </row>
    <row r="49" spans="1:25" s="9" customFormat="1" outlineLevel="1">
      <c r="A49" s="114"/>
      <c r="B49" s="144" t="str">
        <f>IF(O49=1,Q49,"")</f>
        <v/>
      </c>
      <c r="C49" s="122"/>
      <c r="D49" s="185"/>
      <c r="E49" s="150"/>
      <c r="F49" s="118"/>
      <c r="G49" s="118"/>
      <c r="H49" s="118"/>
      <c r="I49" s="46"/>
      <c r="J49" s="46"/>
      <c r="K49" s="46">
        <f t="shared" si="2"/>
        <v>0</v>
      </c>
      <c r="L49" s="46">
        <f t="shared" si="17"/>
        <v>18</v>
      </c>
      <c r="M49" s="46"/>
      <c r="N49" s="46">
        <f t="shared" si="29"/>
        <v>50</v>
      </c>
      <c r="O49" s="46">
        <f t="shared" si="25"/>
        <v>0</v>
      </c>
      <c r="P49" s="46">
        <f t="shared" si="30"/>
        <v>7</v>
      </c>
      <c r="Q49" s="46" t="str">
        <f t="shared" si="31"/>
        <v>50.7</v>
      </c>
      <c r="R49" s="46"/>
      <c r="S49" s="46"/>
      <c r="T49" s="46"/>
      <c r="U49" s="46"/>
      <c r="V49" s="46"/>
      <c r="W49" s="46"/>
      <c r="X49" s="46"/>
      <c r="Y49" s="46"/>
    </row>
    <row r="50" spans="1:25" s="9" customFormat="1" ht="48" customHeight="1" outlineLevel="1">
      <c r="A50" s="114">
        <f>IF(K50=1,L50,"")</f>
        <v>19</v>
      </c>
      <c r="B50" s="144" t="str">
        <f>IF(O50=1,Q50,"")</f>
        <v>50.8</v>
      </c>
      <c r="C50" s="125" t="s">
        <v>94</v>
      </c>
      <c r="D50" s="185" t="s">
        <v>47</v>
      </c>
      <c r="E50" s="150">
        <v>6</v>
      </c>
      <c r="F50" s="118">
        <v>0</v>
      </c>
      <c r="G50" s="118">
        <f>E50*F50</f>
        <v>0</v>
      </c>
      <c r="H50" s="118" t="str">
        <f t="shared" ref="H50" si="37">IF(ISBLANK(D50),"","vlastní")</f>
        <v>vlastní</v>
      </c>
      <c r="I50" s="46"/>
      <c r="J50" s="46"/>
      <c r="K50" s="46">
        <f t="shared" si="2"/>
        <v>1</v>
      </c>
      <c r="L50" s="46">
        <f t="shared" si="17"/>
        <v>19</v>
      </c>
      <c r="M50" s="46"/>
      <c r="N50" s="46">
        <f t="shared" si="29"/>
        <v>50</v>
      </c>
      <c r="O50" s="46">
        <f t="shared" si="25"/>
        <v>1</v>
      </c>
      <c r="P50" s="46">
        <f t="shared" si="30"/>
        <v>8</v>
      </c>
      <c r="Q50" s="46" t="str">
        <f t="shared" si="31"/>
        <v>50.8</v>
      </c>
      <c r="R50" s="46"/>
      <c r="S50" s="46"/>
      <c r="T50" s="46"/>
      <c r="U50" s="46"/>
      <c r="V50" s="46"/>
      <c r="W50" s="46"/>
      <c r="X50" s="46"/>
      <c r="Y50" s="46"/>
    </row>
    <row r="51" spans="1:25" s="9" customFormat="1" outlineLevel="1">
      <c r="A51" s="114"/>
      <c r="B51" s="144"/>
      <c r="C51" s="125" t="s">
        <v>157</v>
      </c>
      <c r="D51" s="185"/>
      <c r="E51" s="150"/>
      <c r="F51" s="118"/>
      <c r="G51" s="118"/>
      <c r="H51" s="118"/>
      <c r="I51" s="46"/>
      <c r="J51" s="46"/>
      <c r="K51" s="46">
        <f t="shared" si="2"/>
        <v>0</v>
      </c>
      <c r="L51" s="46">
        <f t="shared" si="17"/>
        <v>19</v>
      </c>
      <c r="M51" s="46"/>
      <c r="N51" s="46">
        <f t="shared" si="29"/>
        <v>50</v>
      </c>
      <c r="O51" s="46">
        <f t="shared" si="25"/>
        <v>0</v>
      </c>
      <c r="P51" s="46">
        <f t="shared" si="30"/>
        <v>8</v>
      </c>
      <c r="Q51" s="46" t="str">
        <f t="shared" si="31"/>
        <v>50.8</v>
      </c>
      <c r="R51" s="46"/>
      <c r="S51" s="46"/>
      <c r="T51" s="46"/>
      <c r="U51" s="46"/>
      <c r="V51" s="46"/>
      <c r="W51" s="46"/>
      <c r="X51" s="46"/>
      <c r="Y51" s="46"/>
    </row>
    <row r="52" spans="1:25" s="9" customFormat="1" outlineLevel="1">
      <c r="A52" s="114" t="str">
        <f>IF(K52=1,L52,"")</f>
        <v/>
      </c>
      <c r="B52" s="144" t="str">
        <f t="shared" ref="B52:B59" si="38">IF(O52=1,Q52,"")</f>
        <v/>
      </c>
      <c r="C52" s="122"/>
      <c r="D52" s="186"/>
      <c r="E52" s="149"/>
      <c r="F52" s="118"/>
      <c r="G52" s="118"/>
      <c r="H52" s="118" t="str">
        <f t="shared" ref="H52" si="39">IF(ISBLANK(D52),"","vlastní")</f>
        <v/>
      </c>
      <c r="I52" s="46"/>
      <c r="J52" s="46"/>
      <c r="K52" s="46">
        <f t="shared" si="2"/>
        <v>0</v>
      </c>
      <c r="L52" s="46">
        <f t="shared" si="17"/>
        <v>19</v>
      </c>
      <c r="M52" s="46"/>
      <c r="N52" s="46">
        <f t="shared" si="29"/>
        <v>50</v>
      </c>
      <c r="O52" s="46">
        <f t="shared" si="25"/>
        <v>0</v>
      </c>
      <c r="P52" s="46">
        <f t="shared" si="30"/>
        <v>8</v>
      </c>
      <c r="Q52" s="46" t="str">
        <f t="shared" si="31"/>
        <v>50.8</v>
      </c>
      <c r="R52" s="46"/>
      <c r="S52" s="46"/>
      <c r="T52" s="46"/>
      <c r="U52" s="46"/>
      <c r="V52" s="46"/>
      <c r="W52" s="46"/>
      <c r="X52" s="46"/>
      <c r="Y52" s="46"/>
    </row>
    <row r="53" spans="1:25" s="9" customFormat="1" ht="58.5" customHeight="1" outlineLevel="1">
      <c r="A53" s="114">
        <f>IF(K53=1,L53,"")</f>
        <v>20</v>
      </c>
      <c r="B53" s="144" t="str">
        <f t="shared" si="38"/>
        <v>50.9</v>
      </c>
      <c r="C53" s="125" t="s">
        <v>95</v>
      </c>
      <c r="D53" s="185" t="s">
        <v>47</v>
      </c>
      <c r="E53" s="150">
        <v>8</v>
      </c>
      <c r="F53" s="118">
        <v>0</v>
      </c>
      <c r="G53" s="118">
        <f>E53*F53</f>
        <v>0</v>
      </c>
      <c r="H53" s="118" t="str">
        <f t="shared" ref="H53:H54" si="40">IF(ISBLANK(D53),"","vlastní")</f>
        <v>vlastní</v>
      </c>
      <c r="I53" s="46"/>
      <c r="J53" s="46"/>
      <c r="K53" s="46">
        <f t="shared" si="2"/>
        <v>1</v>
      </c>
      <c r="L53" s="46">
        <f t="shared" si="17"/>
        <v>20</v>
      </c>
      <c r="M53" s="46"/>
      <c r="N53" s="46">
        <f t="shared" si="29"/>
        <v>50</v>
      </c>
      <c r="O53" s="46">
        <f t="shared" si="25"/>
        <v>1</v>
      </c>
      <c r="P53" s="46">
        <f t="shared" si="30"/>
        <v>9</v>
      </c>
      <c r="Q53" s="46" t="str">
        <f t="shared" si="31"/>
        <v>50.9</v>
      </c>
      <c r="R53" s="46"/>
      <c r="S53" s="46"/>
      <c r="T53" s="46"/>
      <c r="U53" s="46"/>
      <c r="V53" s="46"/>
      <c r="W53" s="46"/>
      <c r="X53" s="46"/>
      <c r="Y53" s="46"/>
    </row>
    <row r="54" spans="1:25" s="9" customFormat="1" outlineLevel="1">
      <c r="A54" s="114" t="str">
        <f>IF(K54=1,L54,"")</f>
        <v/>
      </c>
      <c r="B54" s="144" t="str">
        <f t="shared" si="38"/>
        <v/>
      </c>
      <c r="C54" s="125" t="s">
        <v>157</v>
      </c>
      <c r="D54" s="185"/>
      <c r="E54" s="150"/>
      <c r="F54" s="118"/>
      <c r="G54" s="118"/>
      <c r="H54" s="118" t="str">
        <f t="shared" si="40"/>
        <v/>
      </c>
      <c r="I54" s="46"/>
      <c r="J54" s="46"/>
      <c r="K54" s="46">
        <f t="shared" si="2"/>
        <v>0</v>
      </c>
      <c r="L54" s="46">
        <f t="shared" si="17"/>
        <v>20</v>
      </c>
      <c r="M54" s="46"/>
      <c r="N54" s="46">
        <f t="shared" si="29"/>
        <v>50</v>
      </c>
      <c r="O54" s="46">
        <f t="shared" si="25"/>
        <v>0</v>
      </c>
      <c r="P54" s="46">
        <f t="shared" si="30"/>
        <v>9</v>
      </c>
      <c r="Q54" s="46" t="str">
        <f t="shared" si="31"/>
        <v>50.9</v>
      </c>
      <c r="R54" s="46"/>
      <c r="S54" s="46"/>
      <c r="T54" s="46"/>
      <c r="U54" s="46"/>
      <c r="V54" s="46"/>
      <c r="W54" s="46"/>
      <c r="X54" s="46"/>
      <c r="Y54" s="46"/>
    </row>
    <row r="55" spans="1:25" s="9" customFormat="1" outlineLevel="1">
      <c r="A55" s="114"/>
      <c r="B55" s="144" t="str">
        <f t="shared" si="38"/>
        <v/>
      </c>
      <c r="C55" s="122"/>
      <c r="D55" s="185"/>
      <c r="E55" s="150"/>
      <c r="F55" s="118"/>
      <c r="G55" s="118"/>
      <c r="H55" s="118"/>
      <c r="I55" s="46"/>
      <c r="J55" s="46"/>
      <c r="K55" s="46">
        <f t="shared" si="2"/>
        <v>0</v>
      </c>
      <c r="L55" s="46">
        <f t="shared" si="17"/>
        <v>20</v>
      </c>
      <c r="M55" s="46"/>
      <c r="N55" s="46">
        <f t="shared" si="29"/>
        <v>50</v>
      </c>
      <c r="O55" s="46">
        <f t="shared" si="25"/>
        <v>0</v>
      </c>
      <c r="P55" s="46">
        <f t="shared" si="30"/>
        <v>9</v>
      </c>
      <c r="Q55" s="46" t="str">
        <f t="shared" si="31"/>
        <v>50.9</v>
      </c>
      <c r="R55" s="46"/>
      <c r="S55" s="46"/>
      <c r="T55" s="46"/>
      <c r="U55" s="46"/>
      <c r="V55" s="46"/>
      <c r="W55" s="46"/>
      <c r="X55" s="46"/>
      <c r="Y55" s="46"/>
    </row>
    <row r="56" spans="1:25" s="9" customFormat="1" ht="58.5" customHeight="1" outlineLevel="1">
      <c r="A56" s="114">
        <f>IF(K56=1,L56,"")</f>
        <v>21</v>
      </c>
      <c r="B56" s="144" t="str">
        <f t="shared" si="38"/>
        <v>50.10</v>
      </c>
      <c r="C56" s="125" t="s">
        <v>96</v>
      </c>
      <c r="D56" s="185" t="s">
        <v>47</v>
      </c>
      <c r="E56" s="150">
        <v>7</v>
      </c>
      <c r="F56" s="118">
        <v>0</v>
      </c>
      <c r="G56" s="118">
        <f>E56*F56</f>
        <v>0</v>
      </c>
      <c r="H56" s="118" t="str">
        <f t="shared" ref="H56:H57" si="41">IF(ISBLANK(D56),"","vlastní")</f>
        <v>vlastní</v>
      </c>
      <c r="I56" s="46"/>
      <c r="J56" s="46"/>
      <c r="K56" s="46">
        <f t="shared" si="2"/>
        <v>1</v>
      </c>
      <c r="L56" s="46">
        <f t="shared" si="17"/>
        <v>21</v>
      </c>
      <c r="M56" s="46"/>
      <c r="N56" s="46">
        <f t="shared" si="29"/>
        <v>50</v>
      </c>
      <c r="O56" s="46">
        <f t="shared" si="25"/>
        <v>1</v>
      </c>
      <c r="P56" s="46">
        <f t="shared" si="30"/>
        <v>10</v>
      </c>
      <c r="Q56" s="46" t="str">
        <f t="shared" si="31"/>
        <v>50.10</v>
      </c>
      <c r="R56" s="46"/>
      <c r="S56" s="46"/>
      <c r="T56" s="46"/>
      <c r="U56" s="46"/>
      <c r="V56" s="46"/>
      <c r="W56" s="46"/>
      <c r="X56" s="46"/>
      <c r="Y56" s="46"/>
    </row>
    <row r="57" spans="1:25" s="9" customFormat="1" outlineLevel="1">
      <c r="A57" s="114" t="str">
        <f>IF(K57=1,L57,"")</f>
        <v/>
      </c>
      <c r="B57" s="144" t="str">
        <f t="shared" si="38"/>
        <v/>
      </c>
      <c r="C57" s="125" t="s">
        <v>157</v>
      </c>
      <c r="D57" s="185"/>
      <c r="E57" s="150"/>
      <c r="F57" s="118"/>
      <c r="G57" s="118"/>
      <c r="H57" s="118" t="str">
        <f t="shared" si="41"/>
        <v/>
      </c>
      <c r="I57" s="46"/>
      <c r="J57" s="46"/>
      <c r="K57" s="46">
        <f t="shared" si="2"/>
        <v>0</v>
      </c>
      <c r="L57" s="46">
        <f t="shared" si="17"/>
        <v>21</v>
      </c>
      <c r="M57" s="46"/>
      <c r="N57" s="46">
        <f t="shared" si="29"/>
        <v>50</v>
      </c>
      <c r="O57" s="46">
        <f t="shared" si="25"/>
        <v>0</v>
      </c>
      <c r="P57" s="46">
        <f t="shared" si="30"/>
        <v>10</v>
      </c>
      <c r="Q57" s="46" t="str">
        <f t="shared" si="31"/>
        <v>50.10</v>
      </c>
      <c r="R57" s="46"/>
      <c r="S57" s="46"/>
      <c r="T57" s="46"/>
      <c r="U57" s="46"/>
      <c r="V57" s="46"/>
      <c r="W57" s="46"/>
      <c r="X57" s="46"/>
      <c r="Y57" s="46"/>
    </row>
    <row r="58" spans="1:25" s="9" customFormat="1" outlineLevel="1">
      <c r="A58" s="114"/>
      <c r="B58" s="144" t="str">
        <f t="shared" si="38"/>
        <v/>
      </c>
      <c r="C58" s="122"/>
      <c r="D58" s="185"/>
      <c r="E58" s="150"/>
      <c r="F58" s="118"/>
      <c r="G58" s="118"/>
      <c r="H58" s="118"/>
      <c r="I58" s="46"/>
      <c r="J58" s="46"/>
      <c r="K58" s="46">
        <f t="shared" si="2"/>
        <v>0</v>
      </c>
      <c r="L58" s="46">
        <f t="shared" si="17"/>
        <v>21</v>
      </c>
      <c r="M58" s="46"/>
      <c r="N58" s="46">
        <f t="shared" si="29"/>
        <v>50</v>
      </c>
      <c r="O58" s="46">
        <f t="shared" si="25"/>
        <v>0</v>
      </c>
      <c r="P58" s="46">
        <f t="shared" si="30"/>
        <v>10</v>
      </c>
      <c r="Q58" s="46" t="str">
        <f t="shared" si="31"/>
        <v>50.10</v>
      </c>
      <c r="R58" s="46"/>
      <c r="S58" s="46"/>
      <c r="T58" s="46"/>
      <c r="U58" s="46"/>
      <c r="V58" s="46"/>
      <c r="W58" s="46"/>
      <c r="X58" s="46"/>
      <c r="Y58" s="46"/>
    </row>
    <row r="59" spans="1:25" s="9" customFormat="1" ht="58.5" customHeight="1" outlineLevel="1">
      <c r="A59" s="114">
        <f>IF(K59=1,L59,"")</f>
        <v>22</v>
      </c>
      <c r="B59" s="144" t="str">
        <f t="shared" si="38"/>
        <v>50.11</v>
      </c>
      <c r="C59" s="125" t="s">
        <v>155</v>
      </c>
      <c r="D59" s="185" t="s">
        <v>47</v>
      </c>
      <c r="E59" s="150">
        <v>13</v>
      </c>
      <c r="F59" s="118">
        <v>0</v>
      </c>
      <c r="G59" s="118">
        <f>E59*F59</f>
        <v>0</v>
      </c>
      <c r="H59" s="118" t="str">
        <f t="shared" ref="H59" si="42">IF(ISBLANK(D59),"","vlastní")</f>
        <v>vlastní</v>
      </c>
      <c r="I59" s="46"/>
      <c r="J59" s="46"/>
      <c r="K59" s="46">
        <f t="shared" si="2"/>
        <v>1</v>
      </c>
      <c r="L59" s="46">
        <f t="shared" si="17"/>
        <v>22</v>
      </c>
      <c r="M59" s="46"/>
      <c r="N59" s="46">
        <f t="shared" si="29"/>
        <v>50</v>
      </c>
      <c r="O59" s="46">
        <f t="shared" si="25"/>
        <v>1</v>
      </c>
      <c r="P59" s="46">
        <f t="shared" si="30"/>
        <v>11</v>
      </c>
      <c r="Q59" s="46" t="str">
        <f t="shared" si="31"/>
        <v>50.11</v>
      </c>
      <c r="R59" s="46"/>
      <c r="S59" s="46"/>
      <c r="T59" s="46"/>
      <c r="U59" s="46"/>
      <c r="V59" s="46"/>
      <c r="W59" s="46"/>
      <c r="X59" s="46"/>
      <c r="Y59" s="46"/>
    </row>
    <row r="60" spans="1:25" s="9" customFormat="1" outlineLevel="1">
      <c r="A60" s="114"/>
      <c r="B60" s="144"/>
      <c r="C60" s="125" t="s">
        <v>157</v>
      </c>
      <c r="D60" s="185"/>
      <c r="E60" s="150"/>
      <c r="F60" s="118"/>
      <c r="G60" s="118"/>
      <c r="H60" s="118"/>
      <c r="I60" s="46"/>
      <c r="J60" s="46"/>
      <c r="K60" s="46">
        <f t="shared" si="2"/>
        <v>0</v>
      </c>
      <c r="L60" s="46">
        <f t="shared" si="17"/>
        <v>22</v>
      </c>
      <c r="M60" s="46"/>
      <c r="N60" s="46">
        <f t="shared" si="29"/>
        <v>50</v>
      </c>
      <c r="O60" s="46">
        <f t="shared" si="25"/>
        <v>0</v>
      </c>
      <c r="P60" s="46">
        <f t="shared" si="30"/>
        <v>11</v>
      </c>
      <c r="Q60" s="46" t="str">
        <f t="shared" si="31"/>
        <v>50.11</v>
      </c>
      <c r="R60" s="46"/>
      <c r="S60" s="46"/>
      <c r="T60" s="46"/>
      <c r="U60" s="46"/>
      <c r="V60" s="46"/>
      <c r="W60" s="46"/>
      <c r="X60" s="46"/>
      <c r="Y60" s="46"/>
    </row>
    <row r="61" spans="1:25" s="9" customFormat="1" outlineLevel="1">
      <c r="A61" s="114" t="str">
        <f>IF(K61=1,L61,"")</f>
        <v/>
      </c>
      <c r="B61" s="144" t="str">
        <f t="shared" ref="B61:B85" si="43">IF(O61=1,Q61,"")</f>
        <v/>
      </c>
      <c r="C61" s="122"/>
      <c r="D61" s="186"/>
      <c r="E61" s="149"/>
      <c r="F61" s="118"/>
      <c r="G61" s="118"/>
      <c r="H61" s="118" t="str">
        <f t="shared" ref="H61" si="44">IF(ISBLANK(D61),"","vlastní")</f>
        <v/>
      </c>
      <c r="I61" s="46"/>
      <c r="J61" s="46"/>
      <c r="K61" s="46">
        <f t="shared" si="2"/>
        <v>0</v>
      </c>
      <c r="L61" s="46">
        <f t="shared" si="17"/>
        <v>22</v>
      </c>
      <c r="M61" s="46"/>
      <c r="N61" s="46">
        <f t="shared" si="29"/>
        <v>50</v>
      </c>
      <c r="O61" s="46">
        <f t="shared" si="25"/>
        <v>0</v>
      </c>
      <c r="P61" s="46">
        <f t="shared" si="30"/>
        <v>11</v>
      </c>
      <c r="Q61" s="46" t="str">
        <f t="shared" si="31"/>
        <v>50.11</v>
      </c>
      <c r="R61" s="46"/>
      <c r="S61" s="46"/>
      <c r="T61" s="46"/>
      <c r="U61" s="46"/>
      <c r="V61" s="46"/>
      <c r="W61" s="46"/>
      <c r="X61" s="46"/>
      <c r="Y61" s="46"/>
    </row>
    <row r="62" spans="1:25" s="101" customFormat="1" ht="58.5" customHeight="1" outlineLevel="1">
      <c r="A62" s="151">
        <f>IF(K62=1,L62,"")</f>
        <v>23</v>
      </c>
      <c r="B62" s="158" t="str">
        <f t="shared" si="43"/>
        <v>50.12</v>
      </c>
      <c r="C62" s="248" t="s">
        <v>156</v>
      </c>
      <c r="D62" s="249" t="s">
        <v>47</v>
      </c>
      <c r="E62" s="250">
        <v>1</v>
      </c>
      <c r="F62" s="134">
        <v>0</v>
      </c>
      <c r="G62" s="134">
        <f>E62*F62</f>
        <v>0</v>
      </c>
      <c r="H62" s="134" t="str">
        <f t="shared" ref="H62:H63" si="45">IF(ISBLANK(D62),"","vlastní")</f>
        <v>vlastní</v>
      </c>
      <c r="I62" s="102"/>
      <c r="J62" s="102"/>
      <c r="K62" s="102">
        <f t="shared" si="2"/>
        <v>1</v>
      </c>
      <c r="L62" s="102">
        <f t="shared" si="17"/>
        <v>23</v>
      </c>
      <c r="M62" s="102"/>
      <c r="N62" s="102">
        <f t="shared" si="29"/>
        <v>50</v>
      </c>
      <c r="O62" s="102">
        <f t="shared" si="25"/>
        <v>1</v>
      </c>
      <c r="P62" s="102">
        <f t="shared" si="30"/>
        <v>12</v>
      </c>
      <c r="Q62" s="102" t="str">
        <f t="shared" si="31"/>
        <v>50.12</v>
      </c>
      <c r="R62" s="102"/>
      <c r="S62" s="102"/>
      <c r="T62" s="102"/>
      <c r="U62" s="102"/>
      <c r="V62" s="102"/>
      <c r="W62" s="102"/>
      <c r="X62" s="102"/>
      <c r="Y62" s="102"/>
    </row>
    <row r="63" spans="1:25" s="9" customFormat="1" outlineLevel="1">
      <c r="A63" s="114" t="str">
        <f>IF(K63=1,L63,"")</f>
        <v/>
      </c>
      <c r="B63" s="144" t="str">
        <f t="shared" si="43"/>
        <v/>
      </c>
      <c r="C63" s="125" t="s">
        <v>157</v>
      </c>
      <c r="D63" s="185"/>
      <c r="E63" s="150"/>
      <c r="F63" s="118"/>
      <c r="G63" s="118"/>
      <c r="H63" s="118" t="str">
        <f t="shared" si="45"/>
        <v/>
      </c>
      <c r="I63" s="46"/>
      <c r="J63" s="46"/>
      <c r="K63" s="46">
        <f t="shared" si="2"/>
        <v>0</v>
      </c>
      <c r="L63" s="46">
        <f t="shared" si="17"/>
        <v>23</v>
      </c>
      <c r="M63" s="46"/>
      <c r="N63" s="46">
        <f t="shared" si="29"/>
        <v>50</v>
      </c>
      <c r="O63" s="46">
        <f t="shared" si="25"/>
        <v>0</v>
      </c>
      <c r="P63" s="46">
        <f t="shared" si="30"/>
        <v>12</v>
      </c>
      <c r="Q63" s="46" t="str">
        <f t="shared" si="31"/>
        <v>50.12</v>
      </c>
      <c r="R63" s="46"/>
      <c r="S63" s="46"/>
      <c r="T63" s="46"/>
      <c r="U63" s="46"/>
      <c r="V63" s="46"/>
      <c r="W63" s="46"/>
      <c r="X63" s="46"/>
      <c r="Y63" s="46"/>
    </row>
    <row r="64" spans="1:25" s="9" customFormat="1" outlineLevel="1">
      <c r="A64" s="114"/>
      <c r="B64" s="144" t="str">
        <f t="shared" si="43"/>
        <v/>
      </c>
      <c r="C64" s="122"/>
      <c r="D64" s="185"/>
      <c r="E64" s="150"/>
      <c r="F64" s="118"/>
      <c r="G64" s="118"/>
      <c r="H64" s="118"/>
      <c r="I64" s="46"/>
      <c r="J64" s="46"/>
      <c r="K64" s="46">
        <f t="shared" si="2"/>
        <v>0</v>
      </c>
      <c r="L64" s="46">
        <f t="shared" si="17"/>
        <v>23</v>
      </c>
      <c r="M64" s="46"/>
      <c r="N64" s="46">
        <f t="shared" si="29"/>
        <v>50</v>
      </c>
      <c r="O64" s="46">
        <f t="shared" ref="O64:O95" si="46">IF(ISTEXT(D64),1,0)</f>
        <v>0</v>
      </c>
      <c r="P64" s="46">
        <f t="shared" si="30"/>
        <v>12</v>
      </c>
      <c r="Q64" s="46" t="str">
        <f t="shared" si="31"/>
        <v>50.12</v>
      </c>
      <c r="R64" s="46"/>
      <c r="S64" s="46"/>
      <c r="T64" s="46"/>
      <c r="U64" s="46"/>
      <c r="V64" s="46"/>
      <c r="W64" s="46"/>
      <c r="X64" s="46"/>
      <c r="Y64" s="46"/>
    </row>
    <row r="65" spans="1:25" s="9" customFormat="1" ht="36" customHeight="1" outlineLevel="1">
      <c r="A65" s="114">
        <f>IF(K65=1,L65,"")</f>
        <v>24</v>
      </c>
      <c r="B65" s="144" t="str">
        <f t="shared" si="43"/>
        <v>50.13</v>
      </c>
      <c r="C65" s="125" t="s">
        <v>74</v>
      </c>
      <c r="D65" s="185" t="s">
        <v>47</v>
      </c>
      <c r="E65" s="150">
        <v>8</v>
      </c>
      <c r="F65" s="118">
        <v>0</v>
      </c>
      <c r="G65" s="118">
        <f>E65*F65</f>
        <v>0</v>
      </c>
      <c r="H65" s="118" t="str">
        <f t="shared" ref="H65" si="47">IF(ISBLANK(D65),"","vlastní")</f>
        <v>vlastní</v>
      </c>
      <c r="I65" s="46"/>
      <c r="J65" s="46"/>
      <c r="K65" s="46">
        <f t="shared" si="2"/>
        <v>1</v>
      </c>
      <c r="L65" s="46">
        <f t="shared" si="17"/>
        <v>24</v>
      </c>
      <c r="M65" s="46"/>
      <c r="N65" s="46">
        <f t="shared" si="29"/>
        <v>50</v>
      </c>
      <c r="O65" s="46">
        <f t="shared" si="46"/>
        <v>1</v>
      </c>
      <c r="P65" s="46">
        <f t="shared" si="30"/>
        <v>13</v>
      </c>
      <c r="Q65" s="46" t="str">
        <f t="shared" si="31"/>
        <v>50.13</v>
      </c>
      <c r="R65" s="46"/>
      <c r="S65" s="46"/>
      <c r="T65" s="46"/>
      <c r="U65" s="46"/>
      <c r="V65" s="46"/>
      <c r="W65" s="46"/>
      <c r="X65" s="46"/>
      <c r="Y65" s="46"/>
    </row>
    <row r="66" spans="1:25" s="9" customFormat="1" outlineLevel="1">
      <c r="A66" s="114"/>
      <c r="B66" s="144" t="str">
        <f t="shared" si="43"/>
        <v/>
      </c>
      <c r="C66" s="122"/>
      <c r="D66" s="185"/>
      <c r="E66" s="150"/>
      <c r="F66" s="118"/>
      <c r="G66" s="118"/>
      <c r="H66" s="118"/>
      <c r="I66" s="46"/>
      <c r="J66" s="46"/>
      <c r="K66" s="46">
        <f t="shared" si="2"/>
        <v>0</v>
      </c>
      <c r="L66" s="46">
        <f t="shared" si="17"/>
        <v>24</v>
      </c>
      <c r="M66" s="46"/>
      <c r="N66" s="46">
        <f t="shared" si="29"/>
        <v>50</v>
      </c>
      <c r="O66" s="46">
        <f t="shared" si="46"/>
        <v>0</v>
      </c>
      <c r="P66" s="46">
        <f t="shared" si="30"/>
        <v>13</v>
      </c>
      <c r="Q66" s="46" t="str">
        <f t="shared" si="31"/>
        <v>50.13</v>
      </c>
      <c r="R66" s="46"/>
      <c r="S66" s="46"/>
      <c r="T66" s="46"/>
      <c r="U66" s="46"/>
      <c r="V66" s="46"/>
      <c r="W66" s="46"/>
      <c r="X66" s="46"/>
      <c r="Y66" s="46"/>
    </row>
    <row r="67" spans="1:25" s="9" customFormat="1" ht="33.75" outlineLevel="1">
      <c r="A67" s="114">
        <f>IF(K67=1,L67,"")</f>
        <v>25</v>
      </c>
      <c r="B67" s="144" t="str">
        <f t="shared" si="43"/>
        <v>50.14</v>
      </c>
      <c r="C67" s="125" t="s">
        <v>56</v>
      </c>
      <c r="D67" s="185" t="s">
        <v>47</v>
      </c>
      <c r="E67" s="150">
        <v>7</v>
      </c>
      <c r="F67" s="118">
        <v>0</v>
      </c>
      <c r="G67" s="118">
        <f>E67*F67</f>
        <v>0</v>
      </c>
      <c r="H67" s="118" t="str">
        <f t="shared" ref="H67:H69" si="48">IF(ISBLANK(D67),"","vlastní")</f>
        <v>vlastní</v>
      </c>
      <c r="I67" s="46"/>
      <c r="J67" s="46"/>
      <c r="K67" s="46">
        <f t="shared" si="2"/>
        <v>1</v>
      </c>
      <c r="L67" s="46">
        <f t="shared" si="17"/>
        <v>25</v>
      </c>
      <c r="M67" s="46"/>
      <c r="N67" s="46">
        <f t="shared" si="29"/>
        <v>50</v>
      </c>
      <c r="O67" s="46">
        <f t="shared" si="46"/>
        <v>1</v>
      </c>
      <c r="P67" s="46">
        <f t="shared" si="30"/>
        <v>14</v>
      </c>
      <c r="Q67" s="46" t="str">
        <f t="shared" si="31"/>
        <v>50.14</v>
      </c>
      <c r="R67" s="46"/>
      <c r="S67" s="46"/>
      <c r="T67" s="46"/>
      <c r="U67" s="46"/>
      <c r="V67" s="46"/>
      <c r="W67" s="46"/>
      <c r="X67" s="46"/>
      <c r="Y67" s="46"/>
    </row>
    <row r="68" spans="1:25" s="9" customFormat="1" outlineLevel="1">
      <c r="A68" s="114"/>
      <c r="B68" s="144" t="str">
        <f t="shared" si="43"/>
        <v/>
      </c>
      <c r="C68" s="122"/>
      <c r="D68" s="185"/>
      <c r="E68" s="150"/>
      <c r="F68" s="118"/>
      <c r="G68" s="118"/>
      <c r="H68" s="118"/>
      <c r="I68" s="46"/>
      <c r="J68" s="46"/>
      <c r="K68" s="46">
        <f t="shared" si="2"/>
        <v>0</v>
      </c>
      <c r="L68" s="46">
        <f t="shared" si="17"/>
        <v>25</v>
      </c>
      <c r="M68" s="46"/>
      <c r="N68" s="46">
        <f t="shared" si="29"/>
        <v>50</v>
      </c>
      <c r="O68" s="46">
        <f t="shared" si="46"/>
        <v>0</v>
      </c>
      <c r="P68" s="46">
        <f t="shared" si="30"/>
        <v>14</v>
      </c>
      <c r="Q68" s="46" t="str">
        <f t="shared" si="31"/>
        <v>50.14</v>
      </c>
      <c r="R68" s="46"/>
      <c r="S68" s="46"/>
      <c r="T68" s="46"/>
      <c r="U68" s="46"/>
      <c r="V68" s="46"/>
      <c r="W68" s="46"/>
      <c r="X68" s="46"/>
      <c r="Y68" s="46"/>
    </row>
    <row r="69" spans="1:25" s="9" customFormat="1" ht="33.75" outlineLevel="1">
      <c r="A69" s="114">
        <f>IF(K69=1,L69,"")</f>
        <v>26</v>
      </c>
      <c r="B69" s="144" t="str">
        <f t="shared" si="43"/>
        <v>50.15</v>
      </c>
      <c r="C69" s="125" t="s">
        <v>97</v>
      </c>
      <c r="D69" s="133" t="s">
        <v>47</v>
      </c>
      <c r="E69" s="150">
        <v>14</v>
      </c>
      <c r="F69" s="118">
        <v>0</v>
      </c>
      <c r="G69" s="118">
        <f t="shared" ref="G69:G71" si="49">E69*F69</f>
        <v>0</v>
      </c>
      <c r="H69" s="118" t="str">
        <f t="shared" si="48"/>
        <v>vlastní</v>
      </c>
      <c r="I69" s="46"/>
      <c r="J69" s="46"/>
      <c r="K69" s="46">
        <f t="shared" si="2"/>
        <v>1</v>
      </c>
      <c r="L69" s="46">
        <f t="shared" si="17"/>
        <v>26</v>
      </c>
      <c r="M69" s="46"/>
      <c r="N69" s="46">
        <f t="shared" si="29"/>
        <v>50</v>
      </c>
      <c r="O69" s="46">
        <f t="shared" si="46"/>
        <v>1</v>
      </c>
      <c r="P69" s="46">
        <f t="shared" si="30"/>
        <v>15</v>
      </c>
      <c r="Q69" s="46" t="str">
        <f t="shared" si="31"/>
        <v>50.15</v>
      </c>
      <c r="R69" s="46"/>
      <c r="S69" s="46"/>
      <c r="T69" s="46"/>
      <c r="U69" s="46"/>
      <c r="V69" s="46"/>
      <c r="W69" s="46"/>
      <c r="X69" s="46"/>
      <c r="Y69" s="46"/>
    </row>
    <row r="70" spans="1:25" s="9" customFormat="1" outlineLevel="1">
      <c r="A70" s="114"/>
      <c r="B70" s="144" t="str">
        <f t="shared" si="43"/>
        <v/>
      </c>
      <c r="C70" s="122"/>
      <c r="D70" s="123"/>
      <c r="E70" s="149"/>
      <c r="F70" s="118"/>
      <c r="G70" s="118"/>
      <c r="H70" s="118"/>
      <c r="I70" s="46"/>
      <c r="J70" s="46"/>
      <c r="K70" s="46">
        <f t="shared" si="2"/>
        <v>0</v>
      </c>
      <c r="L70" s="46">
        <f t="shared" si="17"/>
        <v>26</v>
      </c>
      <c r="M70" s="46"/>
      <c r="N70" s="46">
        <f t="shared" si="29"/>
        <v>50</v>
      </c>
      <c r="O70" s="46">
        <f t="shared" si="46"/>
        <v>0</v>
      </c>
      <c r="P70" s="46">
        <f t="shared" si="30"/>
        <v>15</v>
      </c>
      <c r="Q70" s="46" t="str">
        <f t="shared" si="31"/>
        <v>50.15</v>
      </c>
      <c r="R70" s="46"/>
      <c r="S70" s="46"/>
      <c r="T70" s="46"/>
      <c r="U70" s="46"/>
      <c r="V70" s="46"/>
      <c r="W70" s="46"/>
      <c r="X70" s="46"/>
      <c r="Y70" s="46"/>
    </row>
    <row r="71" spans="1:25" s="9" customFormat="1" ht="36.75" customHeight="1" outlineLevel="1">
      <c r="A71" s="114">
        <f>IF(K71=1,L71,"")</f>
        <v>27</v>
      </c>
      <c r="B71" s="144" t="str">
        <f t="shared" si="43"/>
        <v>50.16</v>
      </c>
      <c r="C71" s="125" t="s">
        <v>98</v>
      </c>
      <c r="D71" s="133" t="s">
        <v>47</v>
      </c>
      <c r="E71" s="150">
        <v>1</v>
      </c>
      <c r="F71" s="118">
        <v>0</v>
      </c>
      <c r="G71" s="118">
        <f t="shared" si="49"/>
        <v>0</v>
      </c>
      <c r="H71" s="118" t="str">
        <f t="shared" ref="H71" si="50">IF(ISBLANK(D71),"","vlastní")</f>
        <v>vlastní</v>
      </c>
      <c r="I71" s="46"/>
      <c r="J71" s="46"/>
      <c r="K71" s="46">
        <f t="shared" si="2"/>
        <v>1</v>
      </c>
      <c r="L71" s="46">
        <f t="shared" si="17"/>
        <v>27</v>
      </c>
      <c r="M71" s="46"/>
      <c r="N71" s="46">
        <f t="shared" si="29"/>
        <v>50</v>
      </c>
      <c r="O71" s="46">
        <f t="shared" si="46"/>
        <v>1</v>
      </c>
      <c r="P71" s="46">
        <f t="shared" si="30"/>
        <v>16</v>
      </c>
      <c r="Q71" s="46" t="str">
        <f t="shared" si="31"/>
        <v>50.16</v>
      </c>
      <c r="R71" s="46"/>
      <c r="S71" s="46"/>
      <c r="T71" s="46"/>
      <c r="U71" s="46"/>
      <c r="V71" s="46"/>
      <c r="W71" s="46"/>
      <c r="X71" s="46"/>
      <c r="Y71" s="46"/>
    </row>
    <row r="72" spans="1:25" s="9" customFormat="1" outlineLevel="1">
      <c r="A72" s="114"/>
      <c r="B72" s="144" t="str">
        <f t="shared" si="43"/>
        <v/>
      </c>
      <c r="C72" s="122"/>
      <c r="D72" s="185"/>
      <c r="E72" s="150"/>
      <c r="F72" s="118"/>
      <c r="G72" s="118"/>
      <c r="H72" s="118"/>
      <c r="I72" s="46"/>
      <c r="J72" s="46"/>
      <c r="K72" s="46">
        <f t="shared" ref="K72:K135" si="51">IF(ISTEXT(D72),1,0)</f>
        <v>0</v>
      </c>
      <c r="L72" s="46">
        <f t="shared" si="17"/>
        <v>27</v>
      </c>
      <c r="M72" s="46"/>
      <c r="N72" s="46">
        <f t="shared" si="29"/>
        <v>50</v>
      </c>
      <c r="O72" s="46">
        <f t="shared" si="46"/>
        <v>0</v>
      </c>
      <c r="P72" s="46">
        <f t="shared" si="30"/>
        <v>16</v>
      </c>
      <c r="Q72" s="46" t="str">
        <f t="shared" si="31"/>
        <v>50.16</v>
      </c>
      <c r="R72" s="46"/>
      <c r="S72" s="46"/>
      <c r="T72" s="46"/>
      <c r="U72" s="46"/>
      <c r="V72" s="46"/>
      <c r="W72" s="46"/>
      <c r="X72" s="46"/>
      <c r="Y72" s="46"/>
    </row>
    <row r="73" spans="1:25" s="212" customFormat="1" ht="69.75" customHeight="1" outlineLevel="1">
      <c r="A73" s="209">
        <f t="shared" ref="A73:A85" si="52">IF(K73=1,L73,"")</f>
        <v>28</v>
      </c>
      <c r="B73" s="210" t="str">
        <f t="shared" si="43"/>
        <v>50.17</v>
      </c>
      <c r="C73" s="124" t="s">
        <v>75</v>
      </c>
      <c r="D73" s="185" t="s">
        <v>47</v>
      </c>
      <c r="E73" s="150">
        <v>2</v>
      </c>
      <c r="F73" s="150">
        <v>0</v>
      </c>
      <c r="G73" s="150">
        <f>E73*F73</f>
        <v>0</v>
      </c>
      <c r="H73" s="150" t="str">
        <f t="shared" ref="H73:H95" si="53">IF(ISBLANK(D73),"","vlastní")</f>
        <v>vlastní</v>
      </c>
      <c r="I73" s="211"/>
      <c r="J73" s="211"/>
      <c r="K73" s="46">
        <f t="shared" si="51"/>
        <v>1</v>
      </c>
      <c r="L73" s="46">
        <f t="shared" si="17"/>
        <v>28</v>
      </c>
      <c r="M73" s="46"/>
      <c r="N73" s="46">
        <f t="shared" si="29"/>
        <v>50</v>
      </c>
      <c r="O73" s="46">
        <f t="shared" si="46"/>
        <v>1</v>
      </c>
      <c r="P73" s="46">
        <f t="shared" si="30"/>
        <v>17</v>
      </c>
      <c r="Q73" s="46" t="str">
        <f t="shared" si="31"/>
        <v>50.17</v>
      </c>
      <c r="R73" s="211"/>
      <c r="S73" s="211"/>
      <c r="T73" s="211"/>
      <c r="U73" s="211"/>
      <c r="V73" s="211"/>
      <c r="W73" s="211"/>
      <c r="X73" s="211"/>
      <c r="Y73" s="211"/>
    </row>
    <row r="74" spans="1:25" s="9" customFormat="1" outlineLevel="1">
      <c r="A74" s="114" t="str">
        <f t="shared" si="52"/>
        <v/>
      </c>
      <c r="B74" s="144" t="str">
        <f t="shared" si="43"/>
        <v/>
      </c>
      <c r="C74" s="124" t="s">
        <v>92</v>
      </c>
      <c r="D74" s="116"/>
      <c r="E74" s="118"/>
      <c r="F74" s="118"/>
      <c r="G74" s="118"/>
      <c r="H74" s="118" t="str">
        <f t="shared" si="53"/>
        <v/>
      </c>
      <c r="I74" s="46"/>
      <c r="J74" s="46"/>
      <c r="K74" s="46">
        <f t="shared" si="51"/>
        <v>0</v>
      </c>
      <c r="L74" s="46">
        <f t="shared" si="17"/>
        <v>28</v>
      </c>
      <c r="M74" s="46"/>
      <c r="N74" s="46">
        <f t="shared" si="29"/>
        <v>50</v>
      </c>
      <c r="O74" s="46">
        <f t="shared" si="46"/>
        <v>0</v>
      </c>
      <c r="P74" s="46">
        <f t="shared" si="30"/>
        <v>17</v>
      </c>
      <c r="Q74" s="46" t="str">
        <f t="shared" si="31"/>
        <v>50.17</v>
      </c>
      <c r="R74" s="46"/>
      <c r="S74" s="46"/>
      <c r="T74" s="46"/>
      <c r="U74" s="46"/>
      <c r="V74" s="46"/>
      <c r="W74" s="46"/>
      <c r="X74" s="46"/>
      <c r="Y74" s="46"/>
    </row>
    <row r="75" spans="1:25" s="9" customFormat="1" outlineLevel="1">
      <c r="A75" s="114" t="str">
        <f t="shared" si="52"/>
        <v/>
      </c>
      <c r="B75" s="144" t="str">
        <f t="shared" si="43"/>
        <v/>
      </c>
      <c r="C75" s="122"/>
      <c r="D75" s="123"/>
      <c r="E75" s="149"/>
      <c r="F75" s="118"/>
      <c r="G75" s="118"/>
      <c r="H75" s="118" t="str">
        <f t="shared" si="53"/>
        <v/>
      </c>
      <c r="I75" s="46"/>
      <c r="J75" s="46"/>
      <c r="K75" s="46">
        <f t="shared" si="51"/>
        <v>0</v>
      </c>
      <c r="L75" s="46">
        <f t="shared" si="17"/>
        <v>28</v>
      </c>
      <c r="M75" s="46"/>
      <c r="N75" s="46">
        <f t="shared" si="29"/>
        <v>50</v>
      </c>
      <c r="O75" s="46">
        <f t="shared" si="46"/>
        <v>0</v>
      </c>
      <c r="P75" s="46">
        <f t="shared" si="30"/>
        <v>17</v>
      </c>
      <c r="Q75" s="46" t="str">
        <f t="shared" si="31"/>
        <v>50.17</v>
      </c>
      <c r="R75" s="46"/>
      <c r="S75" s="46"/>
      <c r="T75" s="46"/>
      <c r="U75" s="46"/>
      <c r="V75" s="46"/>
      <c r="W75" s="46"/>
      <c r="X75" s="46"/>
      <c r="Y75" s="46"/>
    </row>
    <row r="76" spans="1:25" s="9" customFormat="1" ht="69.95" customHeight="1" outlineLevel="1">
      <c r="A76" s="114">
        <f t="shared" si="52"/>
        <v>29</v>
      </c>
      <c r="B76" s="144" t="str">
        <f t="shared" si="43"/>
        <v>50.18</v>
      </c>
      <c r="C76" s="124" t="s">
        <v>102</v>
      </c>
      <c r="D76" s="116" t="s">
        <v>47</v>
      </c>
      <c r="E76" s="118">
        <v>1</v>
      </c>
      <c r="F76" s="118">
        <v>0</v>
      </c>
      <c r="G76" s="118">
        <f>E76*F76</f>
        <v>0</v>
      </c>
      <c r="H76" s="118" t="str">
        <f t="shared" si="53"/>
        <v>vlastní</v>
      </c>
      <c r="I76" s="46"/>
      <c r="J76" s="46"/>
      <c r="K76" s="46">
        <f t="shared" si="51"/>
        <v>1</v>
      </c>
      <c r="L76" s="46">
        <f t="shared" si="17"/>
        <v>29</v>
      </c>
      <c r="M76" s="46"/>
      <c r="N76" s="46">
        <f t="shared" si="29"/>
        <v>50</v>
      </c>
      <c r="O76" s="46">
        <f t="shared" si="46"/>
        <v>1</v>
      </c>
      <c r="P76" s="46">
        <f t="shared" si="30"/>
        <v>18</v>
      </c>
      <c r="Q76" s="46" t="str">
        <f t="shared" si="31"/>
        <v>50.18</v>
      </c>
      <c r="R76" s="46"/>
      <c r="S76" s="46"/>
      <c r="T76" s="46"/>
      <c r="U76" s="46"/>
      <c r="V76" s="46"/>
      <c r="W76" s="46"/>
      <c r="X76" s="46"/>
      <c r="Y76" s="46"/>
    </row>
    <row r="77" spans="1:25" s="9" customFormat="1" outlineLevel="1">
      <c r="A77" s="114" t="str">
        <f t="shared" si="52"/>
        <v/>
      </c>
      <c r="B77" s="144" t="str">
        <f t="shared" si="43"/>
        <v/>
      </c>
      <c r="C77" s="124" t="s">
        <v>92</v>
      </c>
      <c r="D77" s="116"/>
      <c r="E77" s="118"/>
      <c r="F77" s="118"/>
      <c r="G77" s="118"/>
      <c r="H77" s="118" t="str">
        <f t="shared" si="53"/>
        <v/>
      </c>
      <c r="I77" s="46"/>
      <c r="J77" s="46"/>
      <c r="K77" s="46">
        <f t="shared" si="51"/>
        <v>0</v>
      </c>
      <c r="L77" s="46">
        <f t="shared" si="17"/>
        <v>29</v>
      </c>
      <c r="M77" s="46"/>
      <c r="N77" s="46">
        <f t="shared" si="29"/>
        <v>50</v>
      </c>
      <c r="O77" s="46">
        <f t="shared" si="46"/>
        <v>0</v>
      </c>
      <c r="P77" s="46">
        <f t="shared" si="30"/>
        <v>18</v>
      </c>
      <c r="Q77" s="46" t="str">
        <f t="shared" si="31"/>
        <v>50.18</v>
      </c>
      <c r="R77" s="46"/>
      <c r="S77" s="46"/>
      <c r="T77" s="46"/>
      <c r="U77" s="46"/>
      <c r="V77" s="46"/>
      <c r="W77" s="46"/>
      <c r="X77" s="46"/>
      <c r="Y77" s="46"/>
    </row>
    <row r="78" spans="1:25" s="9" customFormat="1" outlineLevel="1">
      <c r="A78" s="114" t="str">
        <f t="shared" si="52"/>
        <v/>
      </c>
      <c r="B78" s="144" t="str">
        <f t="shared" si="43"/>
        <v/>
      </c>
      <c r="C78" s="122"/>
      <c r="D78" s="123"/>
      <c r="E78" s="149"/>
      <c r="F78" s="118"/>
      <c r="G78" s="118"/>
      <c r="H78" s="118" t="str">
        <f t="shared" si="53"/>
        <v/>
      </c>
      <c r="I78" s="46"/>
      <c r="J78" s="46"/>
      <c r="K78" s="46">
        <f t="shared" si="51"/>
        <v>0</v>
      </c>
      <c r="L78" s="46">
        <f t="shared" si="17"/>
        <v>29</v>
      </c>
      <c r="M78" s="46"/>
      <c r="N78" s="46">
        <f t="shared" si="29"/>
        <v>50</v>
      </c>
      <c r="O78" s="46">
        <f t="shared" si="46"/>
        <v>0</v>
      </c>
      <c r="P78" s="46">
        <f t="shared" si="30"/>
        <v>18</v>
      </c>
      <c r="Q78" s="46" t="str">
        <f t="shared" si="31"/>
        <v>50.18</v>
      </c>
      <c r="R78" s="46"/>
      <c r="S78" s="46"/>
      <c r="T78" s="46"/>
      <c r="U78" s="46"/>
      <c r="V78" s="46"/>
      <c r="W78" s="46"/>
      <c r="X78" s="46"/>
      <c r="Y78" s="46"/>
    </row>
    <row r="79" spans="1:25" s="9" customFormat="1" ht="70.5" customHeight="1" outlineLevel="1">
      <c r="A79" s="114">
        <f t="shared" si="52"/>
        <v>30</v>
      </c>
      <c r="B79" s="144" t="str">
        <f t="shared" si="43"/>
        <v>50.19</v>
      </c>
      <c r="C79" s="124" t="s">
        <v>103</v>
      </c>
      <c r="D79" s="116" t="s">
        <v>47</v>
      </c>
      <c r="E79" s="118">
        <v>1</v>
      </c>
      <c r="F79" s="118">
        <v>0</v>
      </c>
      <c r="G79" s="118">
        <f>E79*F79</f>
        <v>0</v>
      </c>
      <c r="H79" s="118" t="str">
        <f t="shared" si="53"/>
        <v>vlastní</v>
      </c>
      <c r="I79" s="46"/>
      <c r="J79" s="46"/>
      <c r="K79" s="46">
        <f t="shared" si="51"/>
        <v>1</v>
      </c>
      <c r="L79" s="46">
        <f t="shared" si="17"/>
        <v>30</v>
      </c>
      <c r="M79" s="46"/>
      <c r="N79" s="46">
        <f t="shared" si="29"/>
        <v>50</v>
      </c>
      <c r="O79" s="46">
        <f t="shared" si="46"/>
        <v>1</v>
      </c>
      <c r="P79" s="46">
        <f t="shared" si="30"/>
        <v>19</v>
      </c>
      <c r="Q79" s="46" t="str">
        <f t="shared" si="31"/>
        <v>50.19</v>
      </c>
      <c r="R79" s="46"/>
      <c r="S79" s="46"/>
      <c r="T79" s="46"/>
      <c r="U79" s="46"/>
      <c r="V79" s="46"/>
      <c r="W79" s="46"/>
      <c r="X79" s="46"/>
      <c r="Y79" s="46"/>
    </row>
    <row r="80" spans="1:25" s="9" customFormat="1" outlineLevel="1">
      <c r="A80" s="114" t="str">
        <f t="shared" si="52"/>
        <v/>
      </c>
      <c r="B80" s="144" t="str">
        <f t="shared" si="43"/>
        <v/>
      </c>
      <c r="C80" s="124" t="s">
        <v>92</v>
      </c>
      <c r="D80" s="116"/>
      <c r="E80" s="118"/>
      <c r="F80" s="118"/>
      <c r="G80" s="118"/>
      <c r="H80" s="118" t="str">
        <f t="shared" si="53"/>
        <v/>
      </c>
      <c r="I80" s="46"/>
      <c r="J80" s="46"/>
      <c r="K80" s="46">
        <f t="shared" si="51"/>
        <v>0</v>
      </c>
      <c r="L80" s="46">
        <f t="shared" si="17"/>
        <v>30</v>
      </c>
      <c r="M80" s="46"/>
      <c r="N80" s="46">
        <f t="shared" si="29"/>
        <v>50</v>
      </c>
      <c r="O80" s="46">
        <f t="shared" si="46"/>
        <v>0</v>
      </c>
      <c r="P80" s="46">
        <f t="shared" si="30"/>
        <v>19</v>
      </c>
      <c r="Q80" s="46" t="str">
        <f t="shared" si="31"/>
        <v>50.19</v>
      </c>
      <c r="R80" s="46"/>
      <c r="S80" s="46"/>
      <c r="T80" s="46"/>
      <c r="U80" s="46"/>
      <c r="V80" s="46"/>
      <c r="W80" s="46"/>
      <c r="X80" s="46"/>
      <c r="Y80" s="46"/>
    </row>
    <row r="81" spans="1:25" s="9" customFormat="1" outlineLevel="1">
      <c r="A81" s="114" t="str">
        <f t="shared" si="52"/>
        <v/>
      </c>
      <c r="B81" s="144" t="str">
        <f t="shared" si="43"/>
        <v/>
      </c>
      <c r="C81" s="122"/>
      <c r="D81" s="123"/>
      <c r="E81" s="149"/>
      <c r="F81" s="118"/>
      <c r="G81" s="118"/>
      <c r="H81" s="118" t="str">
        <f t="shared" si="53"/>
        <v/>
      </c>
      <c r="I81" s="46"/>
      <c r="J81" s="46"/>
      <c r="K81" s="46">
        <f t="shared" si="51"/>
        <v>0</v>
      </c>
      <c r="L81" s="46">
        <f t="shared" si="17"/>
        <v>30</v>
      </c>
      <c r="M81" s="46"/>
      <c r="N81" s="46">
        <f t="shared" si="29"/>
        <v>50</v>
      </c>
      <c r="O81" s="46">
        <f t="shared" si="46"/>
        <v>0</v>
      </c>
      <c r="P81" s="46">
        <f t="shared" si="30"/>
        <v>19</v>
      </c>
      <c r="Q81" s="46" t="str">
        <f t="shared" si="31"/>
        <v>50.19</v>
      </c>
      <c r="R81" s="46"/>
      <c r="S81" s="46"/>
      <c r="T81" s="46"/>
      <c r="U81" s="46"/>
      <c r="V81" s="46"/>
      <c r="W81" s="46"/>
      <c r="X81" s="46"/>
      <c r="Y81" s="46"/>
    </row>
    <row r="82" spans="1:25" s="9" customFormat="1" ht="69.95" customHeight="1" outlineLevel="1">
      <c r="A82" s="114">
        <f t="shared" si="52"/>
        <v>31</v>
      </c>
      <c r="B82" s="144" t="str">
        <f t="shared" si="43"/>
        <v>50.20</v>
      </c>
      <c r="C82" s="124" t="s">
        <v>100</v>
      </c>
      <c r="D82" s="116" t="s">
        <v>47</v>
      </c>
      <c r="E82" s="118">
        <v>1</v>
      </c>
      <c r="F82" s="118">
        <v>0</v>
      </c>
      <c r="G82" s="118">
        <f>E82*F82</f>
        <v>0</v>
      </c>
      <c r="H82" s="118" t="str">
        <f t="shared" si="53"/>
        <v>vlastní</v>
      </c>
      <c r="I82" s="46"/>
      <c r="J82" s="46"/>
      <c r="K82" s="46">
        <f t="shared" si="51"/>
        <v>1</v>
      </c>
      <c r="L82" s="46">
        <f t="shared" si="17"/>
        <v>31</v>
      </c>
      <c r="M82" s="46"/>
      <c r="N82" s="46">
        <f t="shared" si="29"/>
        <v>50</v>
      </c>
      <c r="O82" s="46">
        <f t="shared" si="46"/>
        <v>1</v>
      </c>
      <c r="P82" s="46">
        <f t="shared" si="30"/>
        <v>20</v>
      </c>
      <c r="Q82" s="46" t="str">
        <f t="shared" si="31"/>
        <v>50.20</v>
      </c>
      <c r="R82" s="46"/>
      <c r="S82" s="46"/>
      <c r="T82" s="46"/>
      <c r="U82" s="46"/>
      <c r="V82" s="46"/>
      <c r="W82" s="46"/>
      <c r="X82" s="46"/>
      <c r="Y82" s="46"/>
    </row>
    <row r="83" spans="1:25" s="9" customFormat="1" outlineLevel="1">
      <c r="A83" s="114" t="str">
        <f t="shared" si="52"/>
        <v/>
      </c>
      <c r="B83" s="144" t="str">
        <f t="shared" si="43"/>
        <v/>
      </c>
      <c r="C83" s="124" t="s">
        <v>92</v>
      </c>
      <c r="D83" s="116"/>
      <c r="E83" s="118"/>
      <c r="F83" s="118"/>
      <c r="G83" s="118"/>
      <c r="H83" s="118" t="str">
        <f t="shared" si="53"/>
        <v/>
      </c>
      <c r="I83" s="46"/>
      <c r="J83" s="46"/>
      <c r="K83" s="46">
        <f t="shared" si="51"/>
        <v>0</v>
      </c>
      <c r="L83" s="46">
        <f t="shared" si="17"/>
        <v>31</v>
      </c>
      <c r="M83" s="46"/>
      <c r="N83" s="46">
        <f t="shared" si="29"/>
        <v>50</v>
      </c>
      <c r="O83" s="46">
        <f t="shared" si="46"/>
        <v>0</v>
      </c>
      <c r="P83" s="46">
        <f t="shared" si="30"/>
        <v>20</v>
      </c>
      <c r="Q83" s="46" t="str">
        <f t="shared" si="31"/>
        <v>50.20</v>
      </c>
      <c r="R83" s="46"/>
      <c r="S83" s="46"/>
      <c r="T83" s="46"/>
      <c r="U83" s="46"/>
      <c r="V83" s="46"/>
      <c r="W83" s="46"/>
      <c r="X83" s="46"/>
      <c r="Y83" s="46"/>
    </row>
    <row r="84" spans="1:25" s="9" customFormat="1" outlineLevel="1">
      <c r="A84" s="114" t="str">
        <f t="shared" si="52"/>
        <v/>
      </c>
      <c r="B84" s="144" t="str">
        <f t="shared" si="43"/>
        <v/>
      </c>
      <c r="C84" s="122"/>
      <c r="D84" s="123"/>
      <c r="E84" s="149"/>
      <c r="F84" s="118"/>
      <c r="G84" s="118"/>
      <c r="H84" s="118" t="str">
        <f t="shared" si="53"/>
        <v/>
      </c>
      <c r="I84" s="46"/>
      <c r="J84" s="46"/>
      <c r="K84" s="46">
        <f t="shared" si="51"/>
        <v>0</v>
      </c>
      <c r="L84" s="46">
        <f t="shared" si="17"/>
        <v>31</v>
      </c>
      <c r="M84" s="46"/>
      <c r="N84" s="46">
        <f t="shared" si="29"/>
        <v>50</v>
      </c>
      <c r="O84" s="46">
        <f t="shared" si="46"/>
        <v>0</v>
      </c>
      <c r="P84" s="46">
        <f t="shared" si="30"/>
        <v>20</v>
      </c>
      <c r="Q84" s="46" t="str">
        <f t="shared" si="31"/>
        <v>50.20</v>
      </c>
      <c r="R84" s="46"/>
      <c r="S84" s="46"/>
      <c r="T84" s="46"/>
      <c r="U84" s="46"/>
      <c r="V84" s="46"/>
      <c r="W84" s="46"/>
      <c r="X84" s="46"/>
      <c r="Y84" s="46"/>
    </row>
    <row r="85" spans="1:25" s="9" customFormat="1" ht="69.95" customHeight="1" outlineLevel="1">
      <c r="A85" s="114">
        <f t="shared" si="52"/>
        <v>32</v>
      </c>
      <c r="B85" s="144" t="str">
        <f t="shared" si="43"/>
        <v>50.21</v>
      </c>
      <c r="C85" s="124" t="s">
        <v>101</v>
      </c>
      <c r="D85" s="126" t="s">
        <v>47</v>
      </c>
      <c r="E85" s="118">
        <v>1</v>
      </c>
      <c r="F85" s="118">
        <v>0</v>
      </c>
      <c r="G85" s="118">
        <f>E85*F85</f>
        <v>0</v>
      </c>
      <c r="H85" s="118" t="str">
        <f t="shared" si="53"/>
        <v>vlastní</v>
      </c>
      <c r="I85" s="46"/>
      <c r="J85" s="46"/>
      <c r="K85" s="46">
        <f t="shared" si="51"/>
        <v>1</v>
      </c>
      <c r="L85" s="46">
        <f t="shared" si="17"/>
        <v>32</v>
      </c>
      <c r="M85" s="46"/>
      <c r="N85" s="46">
        <f t="shared" si="29"/>
        <v>50</v>
      </c>
      <c r="O85" s="46">
        <f t="shared" si="46"/>
        <v>1</v>
      </c>
      <c r="P85" s="46">
        <f t="shared" si="30"/>
        <v>21</v>
      </c>
      <c r="Q85" s="46" t="str">
        <f t="shared" si="31"/>
        <v>50.21</v>
      </c>
      <c r="R85" s="46"/>
      <c r="S85" s="46"/>
      <c r="T85" s="46"/>
      <c r="U85" s="46"/>
      <c r="V85" s="46"/>
      <c r="W85" s="46"/>
      <c r="X85" s="46"/>
      <c r="Y85" s="46"/>
    </row>
    <row r="86" spans="1:25" s="9" customFormat="1" ht="12.75" customHeight="1" outlineLevel="1">
      <c r="A86" s="114"/>
      <c r="B86" s="144"/>
      <c r="C86" s="124" t="s">
        <v>174</v>
      </c>
      <c r="D86" s="126"/>
      <c r="E86" s="118"/>
      <c r="F86" s="118"/>
      <c r="G86" s="118"/>
      <c r="H86" s="118"/>
      <c r="I86" s="46"/>
      <c r="J86" s="46"/>
      <c r="K86" s="46">
        <f t="shared" si="51"/>
        <v>0</v>
      </c>
      <c r="L86" s="46">
        <f t="shared" si="17"/>
        <v>32</v>
      </c>
      <c r="M86" s="46"/>
      <c r="N86" s="46">
        <f t="shared" si="29"/>
        <v>50</v>
      </c>
      <c r="O86" s="46">
        <f t="shared" si="46"/>
        <v>0</v>
      </c>
      <c r="P86" s="46">
        <f t="shared" si="30"/>
        <v>21</v>
      </c>
      <c r="Q86" s="46" t="str">
        <f t="shared" si="31"/>
        <v>50.21</v>
      </c>
      <c r="R86" s="46"/>
      <c r="S86" s="46"/>
      <c r="T86" s="46"/>
      <c r="U86" s="46"/>
      <c r="V86" s="46"/>
      <c r="W86" s="46"/>
      <c r="X86" s="46"/>
      <c r="Y86" s="46"/>
    </row>
    <row r="87" spans="1:25" s="9" customFormat="1" outlineLevel="1">
      <c r="A87" s="114" t="str">
        <f>IF(K87=1,L87,"")</f>
        <v/>
      </c>
      <c r="B87" s="144" t="str">
        <f>IF(O87=1,Q87,"")</f>
        <v/>
      </c>
      <c r="C87" s="122"/>
      <c r="D87" s="127"/>
      <c r="E87" s="149"/>
      <c r="F87" s="118"/>
      <c r="G87" s="118"/>
      <c r="H87" s="118" t="str">
        <f t="shared" si="53"/>
        <v/>
      </c>
      <c r="I87" s="46"/>
      <c r="J87" s="46"/>
      <c r="K87" s="46">
        <f t="shared" si="51"/>
        <v>0</v>
      </c>
      <c r="L87" s="46">
        <f t="shared" si="17"/>
        <v>32</v>
      </c>
      <c r="M87" s="46"/>
      <c r="N87" s="46">
        <f t="shared" si="29"/>
        <v>50</v>
      </c>
      <c r="O87" s="46">
        <f t="shared" si="46"/>
        <v>0</v>
      </c>
      <c r="P87" s="46">
        <f t="shared" si="30"/>
        <v>21</v>
      </c>
      <c r="Q87" s="46" t="str">
        <f t="shared" si="31"/>
        <v>50.21</v>
      </c>
      <c r="R87" s="46"/>
      <c r="S87" s="46"/>
      <c r="T87" s="46"/>
      <c r="U87" s="46"/>
      <c r="V87" s="46"/>
      <c r="W87" s="46"/>
      <c r="X87" s="46"/>
      <c r="Y87" s="46"/>
    </row>
    <row r="88" spans="1:25" s="9" customFormat="1" ht="69.95" customHeight="1" outlineLevel="1">
      <c r="A88" s="114">
        <f>IF(K88=1,L88,"")</f>
        <v>33</v>
      </c>
      <c r="B88" s="144" t="str">
        <f>IF(O88=1,Q88,"")</f>
        <v>50.22</v>
      </c>
      <c r="C88" s="124" t="s">
        <v>99</v>
      </c>
      <c r="D88" s="126" t="s">
        <v>47</v>
      </c>
      <c r="E88" s="118">
        <v>2</v>
      </c>
      <c r="F88" s="118">
        <v>0</v>
      </c>
      <c r="G88" s="118">
        <f>E88*F88</f>
        <v>0</v>
      </c>
      <c r="H88" s="118" t="str">
        <f t="shared" ref="H88:H90" si="54">IF(ISBLANK(D88),"","vlastní")</f>
        <v>vlastní</v>
      </c>
      <c r="I88" s="46"/>
      <c r="J88" s="46"/>
      <c r="K88" s="46">
        <f t="shared" si="51"/>
        <v>1</v>
      </c>
      <c r="L88" s="46">
        <f t="shared" ref="L88:L135" si="55">K88+L87</f>
        <v>33</v>
      </c>
      <c r="M88" s="46"/>
      <c r="N88" s="46">
        <f t="shared" si="29"/>
        <v>50</v>
      </c>
      <c r="O88" s="46">
        <f t="shared" si="46"/>
        <v>1</v>
      </c>
      <c r="P88" s="46">
        <f t="shared" si="30"/>
        <v>22</v>
      </c>
      <c r="Q88" s="46" t="str">
        <f t="shared" si="31"/>
        <v>50.22</v>
      </c>
      <c r="R88" s="46"/>
      <c r="S88" s="46"/>
      <c r="T88" s="46"/>
      <c r="U88" s="46"/>
      <c r="V88" s="46"/>
      <c r="W88" s="46"/>
      <c r="X88" s="46"/>
      <c r="Y88" s="46"/>
    </row>
    <row r="89" spans="1:25" s="9" customFormat="1" ht="12.75" customHeight="1" outlineLevel="1">
      <c r="A89" s="114"/>
      <c r="B89" s="144"/>
      <c r="C89" s="124" t="s">
        <v>175</v>
      </c>
      <c r="D89" s="126"/>
      <c r="E89" s="118"/>
      <c r="F89" s="118"/>
      <c r="G89" s="118"/>
      <c r="H89" s="118"/>
      <c r="I89" s="46"/>
      <c r="J89" s="46"/>
      <c r="K89" s="46">
        <f t="shared" si="51"/>
        <v>0</v>
      </c>
      <c r="L89" s="46">
        <f t="shared" si="55"/>
        <v>33</v>
      </c>
      <c r="M89" s="46"/>
      <c r="N89" s="46">
        <f t="shared" si="29"/>
        <v>50</v>
      </c>
      <c r="O89" s="46">
        <f t="shared" si="46"/>
        <v>0</v>
      </c>
      <c r="P89" s="46">
        <f t="shared" si="30"/>
        <v>22</v>
      </c>
      <c r="Q89" s="46" t="str">
        <f t="shared" si="31"/>
        <v>50.22</v>
      </c>
      <c r="R89" s="46"/>
      <c r="S89" s="46"/>
      <c r="T89" s="46"/>
      <c r="U89" s="46"/>
      <c r="V89" s="46"/>
      <c r="W89" s="46"/>
      <c r="X89" s="46"/>
      <c r="Y89" s="46"/>
    </row>
    <row r="90" spans="1:25" s="9" customFormat="1" outlineLevel="1">
      <c r="A90" s="114" t="str">
        <f t="shared" ref="A90:A95" si="56">IF(K90=1,L90,"")</f>
        <v/>
      </c>
      <c r="B90" s="144" t="str">
        <f t="shared" ref="B90:B95" si="57">IF(O90=1,Q90,"")</f>
        <v/>
      </c>
      <c r="C90" s="122"/>
      <c r="D90" s="127"/>
      <c r="E90" s="149"/>
      <c r="F90" s="118"/>
      <c r="G90" s="118"/>
      <c r="H90" s="118" t="str">
        <f t="shared" si="54"/>
        <v/>
      </c>
      <c r="I90" s="46"/>
      <c r="J90" s="46"/>
      <c r="K90" s="46">
        <f t="shared" si="51"/>
        <v>0</v>
      </c>
      <c r="L90" s="46">
        <f t="shared" si="55"/>
        <v>33</v>
      </c>
      <c r="M90" s="46"/>
      <c r="N90" s="46">
        <f t="shared" si="29"/>
        <v>50</v>
      </c>
      <c r="O90" s="46">
        <f t="shared" si="46"/>
        <v>0</v>
      </c>
      <c r="P90" s="46">
        <f t="shared" si="30"/>
        <v>22</v>
      </c>
      <c r="Q90" s="46" t="str">
        <f t="shared" si="31"/>
        <v>50.22</v>
      </c>
      <c r="R90" s="46"/>
      <c r="S90" s="46"/>
      <c r="T90" s="46"/>
      <c r="U90" s="46"/>
      <c r="V90" s="46"/>
      <c r="W90" s="46"/>
      <c r="X90" s="46"/>
      <c r="Y90" s="46"/>
    </row>
    <row r="91" spans="1:25" s="9" customFormat="1" ht="22.5" outlineLevel="1">
      <c r="A91" s="114">
        <f t="shared" si="56"/>
        <v>34</v>
      </c>
      <c r="B91" s="144" t="str">
        <f t="shared" si="57"/>
        <v>50.23</v>
      </c>
      <c r="C91" s="125" t="s">
        <v>104</v>
      </c>
      <c r="D91" s="126" t="s">
        <v>47</v>
      </c>
      <c r="E91" s="118">
        <v>3</v>
      </c>
      <c r="F91" s="118">
        <v>0</v>
      </c>
      <c r="G91" s="118">
        <f>E91*F91</f>
        <v>0</v>
      </c>
      <c r="H91" s="118" t="str">
        <f t="shared" ref="H91:H92" si="58">IF(ISBLANK(D91),"","vlastní")</f>
        <v>vlastní</v>
      </c>
      <c r="I91" s="46"/>
      <c r="J91" s="46"/>
      <c r="K91" s="46">
        <f t="shared" si="51"/>
        <v>1</v>
      </c>
      <c r="L91" s="46">
        <f t="shared" si="55"/>
        <v>34</v>
      </c>
      <c r="M91" s="46"/>
      <c r="N91" s="46">
        <f t="shared" si="29"/>
        <v>50</v>
      </c>
      <c r="O91" s="46">
        <f t="shared" si="46"/>
        <v>1</v>
      </c>
      <c r="P91" s="46">
        <f t="shared" si="30"/>
        <v>23</v>
      </c>
      <c r="Q91" s="46" t="str">
        <f t="shared" si="31"/>
        <v>50.23</v>
      </c>
      <c r="R91" s="46"/>
      <c r="S91" s="46"/>
      <c r="T91" s="46"/>
      <c r="U91" s="46"/>
      <c r="V91" s="46"/>
      <c r="W91" s="46"/>
      <c r="X91" s="46"/>
      <c r="Y91" s="46"/>
    </row>
    <row r="92" spans="1:25" s="9" customFormat="1" outlineLevel="1">
      <c r="A92" s="114" t="str">
        <f t="shared" si="56"/>
        <v/>
      </c>
      <c r="B92" s="144" t="str">
        <f t="shared" si="57"/>
        <v/>
      </c>
      <c r="C92" s="122"/>
      <c r="D92" s="127"/>
      <c r="E92" s="149"/>
      <c r="F92" s="118"/>
      <c r="G92" s="118"/>
      <c r="H92" s="118" t="str">
        <f t="shared" si="58"/>
        <v/>
      </c>
      <c r="I92" s="46"/>
      <c r="J92" s="46"/>
      <c r="K92" s="46">
        <f t="shared" si="51"/>
        <v>0</v>
      </c>
      <c r="L92" s="46">
        <f t="shared" si="55"/>
        <v>34</v>
      </c>
      <c r="M92" s="46"/>
      <c r="N92" s="46">
        <f t="shared" si="29"/>
        <v>50</v>
      </c>
      <c r="O92" s="46">
        <f t="shared" si="46"/>
        <v>0</v>
      </c>
      <c r="P92" s="46">
        <f t="shared" si="30"/>
        <v>23</v>
      </c>
      <c r="Q92" s="46" t="str">
        <f t="shared" si="31"/>
        <v>50.23</v>
      </c>
      <c r="R92" s="46"/>
      <c r="S92" s="46"/>
      <c r="T92" s="46"/>
      <c r="U92" s="46"/>
      <c r="V92" s="46"/>
      <c r="W92" s="46"/>
      <c r="X92" s="46"/>
      <c r="Y92" s="46"/>
    </row>
    <row r="93" spans="1:25" s="9" customFormat="1" ht="22.5" outlineLevel="1">
      <c r="A93" s="114">
        <f t="shared" si="56"/>
        <v>35</v>
      </c>
      <c r="B93" s="144" t="str">
        <f t="shared" si="57"/>
        <v>50.24</v>
      </c>
      <c r="C93" s="125" t="s">
        <v>105</v>
      </c>
      <c r="D93" s="126" t="s">
        <v>47</v>
      </c>
      <c r="E93" s="118">
        <v>2</v>
      </c>
      <c r="F93" s="118">
        <v>0</v>
      </c>
      <c r="G93" s="118">
        <f>E93*F93</f>
        <v>0</v>
      </c>
      <c r="H93" s="118" t="str">
        <f t="shared" ref="H93:H94" si="59">IF(ISBLANK(D93),"","vlastní")</f>
        <v>vlastní</v>
      </c>
      <c r="I93" s="46"/>
      <c r="J93" s="46"/>
      <c r="K93" s="46">
        <f t="shared" si="51"/>
        <v>1</v>
      </c>
      <c r="L93" s="46">
        <f t="shared" si="55"/>
        <v>35</v>
      </c>
      <c r="M93" s="46"/>
      <c r="N93" s="46">
        <f t="shared" si="29"/>
        <v>50</v>
      </c>
      <c r="O93" s="46">
        <f t="shared" si="46"/>
        <v>1</v>
      </c>
      <c r="P93" s="46">
        <f t="shared" si="30"/>
        <v>24</v>
      </c>
      <c r="Q93" s="46" t="str">
        <f t="shared" si="31"/>
        <v>50.24</v>
      </c>
      <c r="R93" s="46"/>
      <c r="S93" s="46"/>
      <c r="T93" s="46"/>
      <c r="U93" s="46"/>
      <c r="V93" s="46"/>
      <c r="W93" s="46"/>
      <c r="X93" s="46"/>
      <c r="Y93" s="46"/>
    </row>
    <row r="94" spans="1:25" s="9" customFormat="1" outlineLevel="1">
      <c r="A94" s="114" t="str">
        <f t="shared" si="56"/>
        <v/>
      </c>
      <c r="B94" s="144" t="str">
        <f t="shared" si="57"/>
        <v/>
      </c>
      <c r="C94" s="122"/>
      <c r="D94" s="127"/>
      <c r="E94" s="149"/>
      <c r="F94" s="118"/>
      <c r="G94" s="118"/>
      <c r="H94" s="118" t="str">
        <f t="shared" si="59"/>
        <v/>
      </c>
      <c r="I94" s="46"/>
      <c r="J94" s="46"/>
      <c r="K94" s="46">
        <f t="shared" si="51"/>
        <v>0</v>
      </c>
      <c r="L94" s="46">
        <f t="shared" si="55"/>
        <v>35</v>
      </c>
      <c r="M94" s="46"/>
      <c r="N94" s="46">
        <f t="shared" si="29"/>
        <v>50</v>
      </c>
      <c r="O94" s="46">
        <f t="shared" si="46"/>
        <v>0</v>
      </c>
      <c r="P94" s="46">
        <f t="shared" si="30"/>
        <v>24</v>
      </c>
      <c r="Q94" s="46" t="str">
        <f t="shared" si="31"/>
        <v>50.24</v>
      </c>
      <c r="R94" s="46"/>
      <c r="S94" s="46"/>
      <c r="T94" s="46"/>
      <c r="U94" s="46"/>
      <c r="V94" s="46"/>
      <c r="W94" s="46"/>
      <c r="X94" s="46"/>
      <c r="Y94" s="46"/>
    </row>
    <row r="95" spans="1:25" s="9" customFormat="1" ht="22.5" outlineLevel="1">
      <c r="A95" s="114">
        <f t="shared" si="56"/>
        <v>36</v>
      </c>
      <c r="B95" s="144" t="str">
        <f t="shared" si="57"/>
        <v>50.25</v>
      </c>
      <c r="C95" s="125" t="s">
        <v>106</v>
      </c>
      <c r="D95" s="126" t="s">
        <v>47</v>
      </c>
      <c r="E95" s="118">
        <v>1</v>
      </c>
      <c r="F95" s="118">
        <v>0</v>
      </c>
      <c r="G95" s="118">
        <f>E95*F95</f>
        <v>0</v>
      </c>
      <c r="H95" s="118" t="str">
        <f t="shared" si="53"/>
        <v>vlastní</v>
      </c>
      <c r="I95" s="46"/>
      <c r="J95" s="46"/>
      <c r="K95" s="46">
        <f t="shared" si="51"/>
        <v>1</v>
      </c>
      <c r="L95" s="46">
        <f t="shared" si="55"/>
        <v>36</v>
      </c>
      <c r="M95" s="46"/>
      <c r="N95" s="46">
        <f t="shared" si="29"/>
        <v>50</v>
      </c>
      <c r="O95" s="46">
        <f t="shared" si="46"/>
        <v>1</v>
      </c>
      <c r="P95" s="46">
        <f t="shared" si="30"/>
        <v>25</v>
      </c>
      <c r="Q95" s="46" t="str">
        <f t="shared" si="31"/>
        <v>50.25</v>
      </c>
      <c r="R95" s="46"/>
      <c r="S95" s="46"/>
      <c r="T95" s="46"/>
      <c r="U95" s="46"/>
      <c r="V95" s="46"/>
      <c r="W95" s="46"/>
      <c r="X95" s="46"/>
      <c r="Y95" s="46"/>
    </row>
    <row r="96" spans="1:25" s="9" customFormat="1" outlineLevel="1">
      <c r="A96" s="114"/>
      <c r="B96" s="144"/>
      <c r="C96" s="122"/>
      <c r="D96" s="126"/>
      <c r="E96" s="118"/>
      <c r="F96" s="118"/>
      <c r="G96" s="118"/>
      <c r="H96" s="118"/>
      <c r="I96" s="46"/>
      <c r="J96" s="46"/>
      <c r="K96" s="46">
        <f t="shared" si="51"/>
        <v>0</v>
      </c>
      <c r="L96" s="46">
        <f t="shared" si="55"/>
        <v>36</v>
      </c>
      <c r="M96" s="46"/>
      <c r="N96" s="46">
        <f t="shared" si="29"/>
        <v>50</v>
      </c>
      <c r="O96" s="46">
        <f t="shared" ref="O96:O132" si="60">IF(ISTEXT(D96),1,0)</f>
        <v>0</v>
      </c>
      <c r="P96" s="46">
        <f t="shared" si="30"/>
        <v>25</v>
      </c>
      <c r="Q96" s="46" t="str">
        <f t="shared" si="31"/>
        <v>50.25</v>
      </c>
      <c r="R96" s="46"/>
      <c r="S96" s="46"/>
      <c r="T96" s="46"/>
      <c r="U96" s="46"/>
      <c r="V96" s="46"/>
      <c r="W96" s="46"/>
      <c r="X96" s="46"/>
      <c r="Y96" s="46"/>
    </row>
    <row r="97" spans="1:25" s="9" customFormat="1" ht="22.5" outlineLevel="1">
      <c r="A97" s="114">
        <f>IF(K97=1,L97,"")</f>
        <v>37</v>
      </c>
      <c r="B97" s="144" t="str">
        <f t="shared" ref="B97:B105" si="61">IF(O97=1,Q97,"")</f>
        <v>50.26</v>
      </c>
      <c r="C97" s="125" t="s">
        <v>107</v>
      </c>
      <c r="D97" s="126" t="s">
        <v>47</v>
      </c>
      <c r="E97" s="118">
        <v>1</v>
      </c>
      <c r="F97" s="118">
        <v>0</v>
      </c>
      <c r="G97" s="118">
        <f>E97*F97</f>
        <v>0</v>
      </c>
      <c r="H97" s="118" t="str">
        <f t="shared" ref="H97:H109" si="62">IF(ISBLANK(D97),"","vlastní")</f>
        <v>vlastní</v>
      </c>
      <c r="I97" s="46"/>
      <c r="J97" s="46"/>
      <c r="K97" s="46">
        <f t="shared" si="51"/>
        <v>1</v>
      </c>
      <c r="L97" s="46">
        <f t="shared" si="55"/>
        <v>37</v>
      </c>
      <c r="M97" s="46"/>
      <c r="N97" s="46">
        <f t="shared" si="29"/>
        <v>50</v>
      </c>
      <c r="O97" s="46">
        <f t="shared" si="60"/>
        <v>1</v>
      </c>
      <c r="P97" s="46">
        <f t="shared" si="30"/>
        <v>26</v>
      </c>
      <c r="Q97" s="46" t="str">
        <f t="shared" si="31"/>
        <v>50.26</v>
      </c>
      <c r="R97" s="46"/>
      <c r="S97" s="46"/>
      <c r="T97" s="46"/>
      <c r="U97" s="46"/>
      <c r="V97" s="46"/>
      <c r="W97" s="46"/>
      <c r="X97" s="46"/>
      <c r="Y97" s="46"/>
    </row>
    <row r="98" spans="1:25" s="9" customFormat="1" outlineLevel="1">
      <c r="A98" s="114" t="str">
        <f t="shared" ref="A98:A110" si="63">IF(K98=1,L98,"")</f>
        <v/>
      </c>
      <c r="B98" s="144" t="str">
        <f t="shared" si="61"/>
        <v/>
      </c>
      <c r="C98" s="122"/>
      <c r="D98" s="126"/>
      <c r="E98" s="118"/>
      <c r="F98" s="118"/>
      <c r="G98" s="118"/>
      <c r="H98" s="118" t="str">
        <f t="shared" si="62"/>
        <v/>
      </c>
      <c r="I98" s="46"/>
      <c r="J98" s="46"/>
      <c r="K98" s="46">
        <f t="shared" si="51"/>
        <v>0</v>
      </c>
      <c r="L98" s="46">
        <f t="shared" si="55"/>
        <v>37</v>
      </c>
      <c r="M98" s="46"/>
      <c r="N98" s="46">
        <f t="shared" ref="N98:N131" si="64">N97</f>
        <v>50</v>
      </c>
      <c r="O98" s="46">
        <f t="shared" si="60"/>
        <v>0</v>
      </c>
      <c r="P98" s="46">
        <f t="shared" ref="P98:P131" si="65">O98+P97</f>
        <v>26</v>
      </c>
      <c r="Q98" s="46" t="str">
        <f t="shared" ref="Q98:Q132" si="66">CONCATENATE(N98,".",P98)</f>
        <v>50.26</v>
      </c>
      <c r="R98" s="46"/>
      <c r="S98" s="46"/>
      <c r="T98" s="46"/>
      <c r="U98" s="46"/>
      <c r="V98" s="46"/>
      <c r="W98" s="46"/>
      <c r="X98" s="46"/>
      <c r="Y98" s="46"/>
    </row>
    <row r="99" spans="1:25" s="9" customFormat="1" ht="22.5" outlineLevel="1">
      <c r="A99" s="114">
        <f t="shared" si="63"/>
        <v>38</v>
      </c>
      <c r="B99" s="144" t="str">
        <f t="shared" si="61"/>
        <v>50.27</v>
      </c>
      <c r="C99" s="125" t="s">
        <v>108</v>
      </c>
      <c r="D99" s="126" t="s">
        <v>47</v>
      </c>
      <c r="E99" s="118">
        <v>1</v>
      </c>
      <c r="F99" s="118">
        <v>0</v>
      </c>
      <c r="G99" s="118">
        <f t="shared" ref="G99:G107" si="67">E99*F99</f>
        <v>0</v>
      </c>
      <c r="H99" s="118" t="str">
        <f t="shared" si="62"/>
        <v>vlastní</v>
      </c>
      <c r="I99" s="46"/>
      <c r="J99" s="46"/>
      <c r="K99" s="46">
        <f t="shared" si="51"/>
        <v>1</v>
      </c>
      <c r="L99" s="46">
        <f t="shared" si="55"/>
        <v>38</v>
      </c>
      <c r="M99" s="46"/>
      <c r="N99" s="46">
        <f t="shared" si="64"/>
        <v>50</v>
      </c>
      <c r="O99" s="46">
        <f t="shared" si="60"/>
        <v>1</v>
      </c>
      <c r="P99" s="46">
        <f t="shared" si="65"/>
        <v>27</v>
      </c>
      <c r="Q99" s="46" t="str">
        <f t="shared" si="66"/>
        <v>50.27</v>
      </c>
      <c r="R99" s="46"/>
      <c r="S99" s="46"/>
      <c r="T99" s="46"/>
      <c r="U99" s="46"/>
      <c r="V99" s="46"/>
      <c r="W99" s="46"/>
      <c r="X99" s="46"/>
      <c r="Y99" s="46"/>
    </row>
    <row r="100" spans="1:25" s="9" customFormat="1" outlineLevel="1">
      <c r="A100" s="114" t="str">
        <f t="shared" si="63"/>
        <v/>
      </c>
      <c r="B100" s="144" t="str">
        <f t="shared" si="61"/>
        <v/>
      </c>
      <c r="C100" s="122"/>
      <c r="D100" s="126"/>
      <c r="E100" s="118"/>
      <c r="F100" s="118"/>
      <c r="G100" s="118"/>
      <c r="H100" s="118" t="str">
        <f t="shared" si="62"/>
        <v/>
      </c>
      <c r="I100" s="46"/>
      <c r="J100" s="46"/>
      <c r="K100" s="46">
        <f t="shared" si="51"/>
        <v>0</v>
      </c>
      <c r="L100" s="46">
        <f t="shared" si="55"/>
        <v>38</v>
      </c>
      <c r="M100" s="46"/>
      <c r="N100" s="46">
        <f t="shared" si="64"/>
        <v>50</v>
      </c>
      <c r="O100" s="46">
        <f t="shared" si="60"/>
        <v>0</v>
      </c>
      <c r="P100" s="46">
        <f t="shared" si="65"/>
        <v>27</v>
      </c>
      <c r="Q100" s="46" t="str">
        <f t="shared" si="66"/>
        <v>50.27</v>
      </c>
      <c r="R100" s="46"/>
      <c r="S100" s="46"/>
      <c r="T100" s="46"/>
      <c r="U100" s="46"/>
      <c r="V100" s="46"/>
      <c r="W100" s="46"/>
      <c r="X100" s="46"/>
      <c r="Y100" s="46"/>
    </row>
    <row r="101" spans="1:25" s="9" customFormat="1" ht="22.5" outlineLevel="1">
      <c r="A101" s="114">
        <f t="shared" si="63"/>
        <v>39</v>
      </c>
      <c r="B101" s="144" t="str">
        <f t="shared" si="61"/>
        <v>50.28</v>
      </c>
      <c r="C101" s="125" t="s">
        <v>109</v>
      </c>
      <c r="D101" s="126" t="s">
        <v>47</v>
      </c>
      <c r="E101" s="118">
        <v>9</v>
      </c>
      <c r="F101" s="118">
        <v>0</v>
      </c>
      <c r="G101" s="118">
        <f t="shared" si="67"/>
        <v>0</v>
      </c>
      <c r="H101" s="118" t="str">
        <f t="shared" si="62"/>
        <v>vlastní</v>
      </c>
      <c r="I101" s="46"/>
      <c r="J101" s="46"/>
      <c r="K101" s="46">
        <f t="shared" si="51"/>
        <v>1</v>
      </c>
      <c r="L101" s="46">
        <f t="shared" si="55"/>
        <v>39</v>
      </c>
      <c r="M101" s="46"/>
      <c r="N101" s="46">
        <f t="shared" si="64"/>
        <v>50</v>
      </c>
      <c r="O101" s="46">
        <f t="shared" si="60"/>
        <v>1</v>
      </c>
      <c r="P101" s="46">
        <f t="shared" si="65"/>
        <v>28</v>
      </c>
      <c r="Q101" s="46" t="str">
        <f t="shared" si="66"/>
        <v>50.28</v>
      </c>
      <c r="R101" s="46"/>
      <c r="S101" s="46"/>
      <c r="T101" s="46"/>
      <c r="U101" s="46"/>
      <c r="V101" s="46"/>
      <c r="W101" s="46"/>
      <c r="X101" s="46"/>
      <c r="Y101" s="46"/>
    </row>
    <row r="102" spans="1:25" s="9" customFormat="1" outlineLevel="1">
      <c r="A102" s="114" t="str">
        <f t="shared" si="63"/>
        <v/>
      </c>
      <c r="B102" s="144" t="str">
        <f t="shared" si="61"/>
        <v/>
      </c>
      <c r="C102" s="122"/>
      <c r="D102" s="126"/>
      <c r="E102" s="118"/>
      <c r="F102" s="118"/>
      <c r="G102" s="118"/>
      <c r="H102" s="118" t="str">
        <f t="shared" si="62"/>
        <v/>
      </c>
      <c r="I102" s="46"/>
      <c r="J102" s="46"/>
      <c r="K102" s="46">
        <f t="shared" si="51"/>
        <v>0</v>
      </c>
      <c r="L102" s="46">
        <f t="shared" si="55"/>
        <v>39</v>
      </c>
      <c r="M102" s="46"/>
      <c r="N102" s="46">
        <f t="shared" si="64"/>
        <v>50</v>
      </c>
      <c r="O102" s="46">
        <f t="shared" si="60"/>
        <v>0</v>
      </c>
      <c r="P102" s="46">
        <f t="shared" si="65"/>
        <v>28</v>
      </c>
      <c r="Q102" s="46" t="str">
        <f t="shared" si="66"/>
        <v>50.28</v>
      </c>
      <c r="R102" s="46"/>
      <c r="S102" s="46"/>
      <c r="T102" s="46"/>
      <c r="U102" s="46"/>
      <c r="V102" s="46"/>
      <c r="W102" s="46"/>
      <c r="X102" s="46"/>
      <c r="Y102" s="46"/>
    </row>
    <row r="103" spans="1:25" s="9" customFormat="1" ht="22.5" outlineLevel="1">
      <c r="A103" s="114">
        <f t="shared" si="63"/>
        <v>40</v>
      </c>
      <c r="B103" s="144" t="str">
        <f t="shared" si="61"/>
        <v>50.29</v>
      </c>
      <c r="C103" s="125" t="s">
        <v>110</v>
      </c>
      <c r="D103" s="126" t="s">
        <v>47</v>
      </c>
      <c r="E103" s="118">
        <v>11</v>
      </c>
      <c r="F103" s="118">
        <v>0</v>
      </c>
      <c r="G103" s="118">
        <f t="shared" si="67"/>
        <v>0</v>
      </c>
      <c r="H103" s="118" t="str">
        <f t="shared" si="62"/>
        <v>vlastní</v>
      </c>
      <c r="I103" s="46"/>
      <c r="J103" s="46"/>
      <c r="K103" s="46">
        <f t="shared" si="51"/>
        <v>1</v>
      </c>
      <c r="L103" s="46">
        <f t="shared" si="55"/>
        <v>40</v>
      </c>
      <c r="M103" s="46"/>
      <c r="N103" s="46">
        <f t="shared" si="64"/>
        <v>50</v>
      </c>
      <c r="O103" s="46">
        <f t="shared" si="60"/>
        <v>1</v>
      </c>
      <c r="P103" s="46">
        <f t="shared" si="65"/>
        <v>29</v>
      </c>
      <c r="Q103" s="46" t="str">
        <f t="shared" si="66"/>
        <v>50.29</v>
      </c>
      <c r="R103" s="46"/>
      <c r="S103" s="46"/>
      <c r="T103" s="46"/>
      <c r="U103" s="46"/>
      <c r="V103" s="46"/>
      <c r="W103" s="46"/>
      <c r="X103" s="46"/>
      <c r="Y103" s="46"/>
    </row>
    <row r="104" spans="1:25" s="9" customFormat="1" outlineLevel="1">
      <c r="A104" s="114" t="str">
        <f t="shared" si="63"/>
        <v/>
      </c>
      <c r="B104" s="144" t="str">
        <f t="shared" si="61"/>
        <v/>
      </c>
      <c r="C104" s="122"/>
      <c r="D104" s="126"/>
      <c r="E104" s="118"/>
      <c r="F104" s="118"/>
      <c r="G104" s="118"/>
      <c r="H104" s="118" t="str">
        <f t="shared" si="62"/>
        <v/>
      </c>
      <c r="I104" s="46"/>
      <c r="J104" s="46"/>
      <c r="K104" s="46">
        <f t="shared" si="51"/>
        <v>0</v>
      </c>
      <c r="L104" s="46">
        <f t="shared" si="55"/>
        <v>40</v>
      </c>
      <c r="M104" s="46"/>
      <c r="N104" s="46">
        <f t="shared" si="64"/>
        <v>50</v>
      </c>
      <c r="O104" s="46">
        <f t="shared" si="60"/>
        <v>0</v>
      </c>
      <c r="P104" s="46">
        <f t="shared" si="65"/>
        <v>29</v>
      </c>
      <c r="Q104" s="46" t="str">
        <f t="shared" si="66"/>
        <v>50.29</v>
      </c>
      <c r="R104" s="46"/>
      <c r="S104" s="46"/>
      <c r="T104" s="46"/>
      <c r="U104" s="46"/>
      <c r="V104" s="46"/>
      <c r="W104" s="46"/>
      <c r="X104" s="46"/>
      <c r="Y104" s="46"/>
    </row>
    <row r="105" spans="1:25" s="9" customFormat="1" ht="22.5" outlineLevel="1">
      <c r="A105" s="114">
        <f t="shared" si="63"/>
        <v>41</v>
      </c>
      <c r="B105" s="144" t="str">
        <f t="shared" si="61"/>
        <v>50.30</v>
      </c>
      <c r="C105" s="125" t="s">
        <v>111</v>
      </c>
      <c r="D105" s="126" t="s">
        <v>47</v>
      </c>
      <c r="E105" s="118">
        <v>12</v>
      </c>
      <c r="F105" s="118">
        <v>0</v>
      </c>
      <c r="G105" s="118">
        <f t="shared" si="67"/>
        <v>0</v>
      </c>
      <c r="H105" s="118" t="str">
        <f t="shared" si="62"/>
        <v>vlastní</v>
      </c>
      <c r="I105" s="46"/>
      <c r="J105" s="46"/>
      <c r="K105" s="46">
        <f t="shared" si="51"/>
        <v>1</v>
      </c>
      <c r="L105" s="46">
        <f t="shared" si="55"/>
        <v>41</v>
      </c>
      <c r="M105" s="46"/>
      <c r="N105" s="46">
        <f t="shared" si="64"/>
        <v>50</v>
      </c>
      <c r="O105" s="46">
        <f t="shared" si="60"/>
        <v>1</v>
      </c>
      <c r="P105" s="46">
        <f t="shared" si="65"/>
        <v>30</v>
      </c>
      <c r="Q105" s="46" t="str">
        <f t="shared" si="66"/>
        <v>50.30</v>
      </c>
      <c r="R105" s="46"/>
      <c r="S105" s="46"/>
      <c r="T105" s="46"/>
      <c r="U105" s="46"/>
      <c r="V105" s="46"/>
      <c r="W105" s="46"/>
      <c r="X105" s="46"/>
      <c r="Y105" s="46"/>
    </row>
    <row r="106" spans="1:25" s="9" customFormat="1" outlineLevel="1">
      <c r="A106" s="114" t="str">
        <f t="shared" si="63"/>
        <v/>
      </c>
      <c r="B106" s="144"/>
      <c r="C106" s="122"/>
      <c r="D106" s="126"/>
      <c r="E106" s="118"/>
      <c r="F106" s="118"/>
      <c r="G106" s="118"/>
      <c r="H106" s="118" t="str">
        <f t="shared" si="62"/>
        <v/>
      </c>
      <c r="I106" s="46"/>
      <c r="J106" s="46"/>
      <c r="K106" s="46">
        <f t="shared" si="51"/>
        <v>0</v>
      </c>
      <c r="L106" s="46">
        <f t="shared" si="55"/>
        <v>41</v>
      </c>
      <c r="M106" s="46"/>
      <c r="N106" s="46">
        <f t="shared" si="64"/>
        <v>50</v>
      </c>
      <c r="O106" s="46">
        <f t="shared" si="60"/>
        <v>0</v>
      </c>
      <c r="P106" s="46">
        <f t="shared" si="65"/>
        <v>30</v>
      </c>
      <c r="Q106" s="46" t="str">
        <f t="shared" si="66"/>
        <v>50.30</v>
      </c>
      <c r="R106" s="46"/>
      <c r="S106" s="46"/>
      <c r="T106" s="46"/>
      <c r="U106" s="46"/>
      <c r="V106" s="46"/>
      <c r="W106" s="46"/>
      <c r="X106" s="46"/>
      <c r="Y106" s="46"/>
    </row>
    <row r="107" spans="1:25" s="9" customFormat="1" ht="22.5" outlineLevel="1">
      <c r="A107" s="114">
        <f t="shared" si="63"/>
        <v>42</v>
      </c>
      <c r="B107" s="144" t="str">
        <f>IF(O107=1,Q107,"")</f>
        <v>50.31</v>
      </c>
      <c r="C107" s="125" t="s">
        <v>134</v>
      </c>
      <c r="D107" s="126" t="s">
        <v>47</v>
      </c>
      <c r="E107" s="118">
        <v>1</v>
      </c>
      <c r="F107" s="118">
        <v>0</v>
      </c>
      <c r="G107" s="118">
        <f t="shared" si="67"/>
        <v>0</v>
      </c>
      <c r="H107" s="118" t="str">
        <f t="shared" si="62"/>
        <v>vlastní</v>
      </c>
      <c r="I107" s="46"/>
      <c r="J107" s="46"/>
      <c r="K107" s="46">
        <f t="shared" si="51"/>
        <v>1</v>
      </c>
      <c r="L107" s="46">
        <f t="shared" si="55"/>
        <v>42</v>
      </c>
      <c r="M107" s="46"/>
      <c r="N107" s="46">
        <f t="shared" si="64"/>
        <v>50</v>
      </c>
      <c r="O107" s="46">
        <f t="shared" si="60"/>
        <v>1</v>
      </c>
      <c r="P107" s="46">
        <f t="shared" si="65"/>
        <v>31</v>
      </c>
      <c r="Q107" s="46" t="str">
        <f t="shared" si="66"/>
        <v>50.31</v>
      </c>
      <c r="R107" s="46"/>
      <c r="S107" s="46"/>
      <c r="T107" s="46"/>
      <c r="U107" s="46"/>
      <c r="V107" s="46"/>
      <c r="W107" s="46"/>
      <c r="X107" s="46"/>
      <c r="Y107" s="46"/>
    </row>
    <row r="108" spans="1:25" s="9" customFormat="1" outlineLevel="1">
      <c r="A108" s="114" t="str">
        <f t="shared" si="63"/>
        <v/>
      </c>
      <c r="B108" s="144"/>
      <c r="C108" s="125" t="s">
        <v>79</v>
      </c>
      <c r="D108" s="126"/>
      <c r="E108" s="118"/>
      <c r="F108" s="118"/>
      <c r="G108" s="118"/>
      <c r="H108" s="118" t="str">
        <f t="shared" si="62"/>
        <v/>
      </c>
      <c r="I108" s="46"/>
      <c r="J108" s="46"/>
      <c r="K108" s="46">
        <f t="shared" si="51"/>
        <v>0</v>
      </c>
      <c r="L108" s="46">
        <f t="shared" si="55"/>
        <v>42</v>
      </c>
      <c r="M108" s="46"/>
      <c r="N108" s="46">
        <f t="shared" si="64"/>
        <v>50</v>
      </c>
      <c r="O108" s="46">
        <f t="shared" si="60"/>
        <v>0</v>
      </c>
      <c r="P108" s="46">
        <f t="shared" si="65"/>
        <v>31</v>
      </c>
      <c r="Q108" s="46" t="str">
        <f t="shared" si="66"/>
        <v>50.31</v>
      </c>
      <c r="R108" s="46"/>
      <c r="S108" s="46"/>
      <c r="T108" s="46"/>
      <c r="U108" s="46"/>
      <c r="V108" s="46"/>
      <c r="W108" s="46"/>
      <c r="X108" s="46"/>
      <c r="Y108" s="46"/>
    </row>
    <row r="109" spans="1:25" s="9" customFormat="1" outlineLevel="1">
      <c r="A109" s="114" t="str">
        <f t="shared" si="63"/>
        <v/>
      </c>
      <c r="B109" s="144" t="str">
        <f>IF(O109=1,Q109,"")</f>
        <v/>
      </c>
      <c r="C109" s="122"/>
      <c r="D109" s="126"/>
      <c r="E109" s="118"/>
      <c r="F109" s="118"/>
      <c r="G109" s="118"/>
      <c r="H109" s="118" t="str">
        <f t="shared" si="62"/>
        <v/>
      </c>
      <c r="I109" s="46"/>
      <c r="J109" s="46"/>
      <c r="K109" s="46">
        <f t="shared" si="51"/>
        <v>0</v>
      </c>
      <c r="L109" s="46">
        <f t="shared" si="55"/>
        <v>42</v>
      </c>
      <c r="M109" s="46"/>
      <c r="N109" s="46">
        <f t="shared" si="64"/>
        <v>50</v>
      </c>
      <c r="O109" s="46">
        <f t="shared" si="60"/>
        <v>0</v>
      </c>
      <c r="P109" s="46">
        <f t="shared" si="65"/>
        <v>31</v>
      </c>
      <c r="Q109" s="46" t="str">
        <f t="shared" si="66"/>
        <v>50.31</v>
      </c>
      <c r="R109" s="46"/>
      <c r="S109" s="46"/>
      <c r="T109" s="46"/>
      <c r="U109" s="46"/>
      <c r="V109" s="46"/>
      <c r="W109" s="46"/>
      <c r="X109" s="46"/>
      <c r="Y109" s="46"/>
    </row>
    <row r="110" spans="1:25" s="9" customFormat="1" ht="22.5" outlineLevel="1">
      <c r="A110" s="114">
        <f t="shared" si="63"/>
        <v>43</v>
      </c>
      <c r="B110" s="144" t="str">
        <f>IF(O110=1,Q110,"")</f>
        <v>50.32</v>
      </c>
      <c r="C110" s="125" t="s">
        <v>112</v>
      </c>
      <c r="D110" s="126" t="s">
        <v>47</v>
      </c>
      <c r="E110" s="118">
        <v>1</v>
      </c>
      <c r="F110" s="118">
        <v>0</v>
      </c>
      <c r="G110" s="118">
        <f>E110*F110</f>
        <v>0</v>
      </c>
      <c r="H110" s="118" t="str">
        <f t="shared" ref="H110:H119" si="68">IF(ISBLANK(D110),"","vlastní")</f>
        <v>vlastní</v>
      </c>
      <c r="I110" s="46"/>
      <c r="J110" s="46"/>
      <c r="K110" s="46">
        <f t="shared" si="51"/>
        <v>1</v>
      </c>
      <c r="L110" s="46">
        <f t="shared" si="55"/>
        <v>43</v>
      </c>
      <c r="M110" s="46"/>
      <c r="N110" s="46">
        <f t="shared" si="64"/>
        <v>50</v>
      </c>
      <c r="O110" s="46">
        <f t="shared" si="60"/>
        <v>1</v>
      </c>
      <c r="P110" s="46">
        <f t="shared" si="65"/>
        <v>32</v>
      </c>
      <c r="Q110" s="46" t="str">
        <f t="shared" si="66"/>
        <v>50.32</v>
      </c>
      <c r="R110" s="46"/>
      <c r="S110" s="46"/>
      <c r="T110" s="46"/>
      <c r="U110" s="46"/>
      <c r="V110" s="46"/>
      <c r="W110" s="46"/>
      <c r="X110" s="46"/>
      <c r="Y110" s="46"/>
    </row>
    <row r="111" spans="1:25" s="9" customFormat="1" outlineLevel="1">
      <c r="A111" s="114"/>
      <c r="B111" s="144"/>
      <c r="C111" s="125" t="s">
        <v>79</v>
      </c>
      <c r="D111" s="116"/>
      <c r="E111" s="118"/>
      <c r="F111" s="118"/>
      <c r="G111" s="118"/>
      <c r="H111" s="118"/>
      <c r="I111" s="46"/>
      <c r="J111" s="46"/>
      <c r="K111" s="46">
        <f t="shared" si="51"/>
        <v>0</v>
      </c>
      <c r="L111" s="46">
        <f t="shared" si="55"/>
        <v>43</v>
      </c>
      <c r="M111" s="46"/>
      <c r="N111" s="46">
        <f t="shared" si="64"/>
        <v>50</v>
      </c>
      <c r="O111" s="46">
        <f t="shared" si="60"/>
        <v>0</v>
      </c>
      <c r="P111" s="46">
        <f t="shared" si="65"/>
        <v>32</v>
      </c>
      <c r="Q111" s="46" t="str">
        <f t="shared" si="66"/>
        <v>50.32</v>
      </c>
      <c r="R111" s="46"/>
      <c r="S111" s="46"/>
      <c r="T111" s="46"/>
      <c r="U111" s="46"/>
      <c r="V111" s="46"/>
      <c r="W111" s="46"/>
      <c r="X111" s="46"/>
      <c r="Y111" s="46"/>
    </row>
    <row r="112" spans="1:25" s="101" customFormat="1" outlineLevel="1">
      <c r="A112" s="151" t="str">
        <f t="shared" ref="A112:A123" si="69">IF(K112=1,L112,"")</f>
        <v/>
      </c>
      <c r="B112" s="158" t="str">
        <f t="shared" ref="B112:B123" si="70">IF(O112=1,Q112,"")</f>
        <v/>
      </c>
      <c r="C112" s="251"/>
      <c r="D112" s="252"/>
      <c r="E112" s="253"/>
      <c r="F112" s="134"/>
      <c r="G112" s="134"/>
      <c r="H112" s="134" t="str">
        <f t="shared" si="68"/>
        <v/>
      </c>
      <c r="I112" s="102"/>
      <c r="J112" s="102"/>
      <c r="K112" s="102">
        <f t="shared" si="51"/>
        <v>0</v>
      </c>
      <c r="L112" s="102">
        <f t="shared" si="55"/>
        <v>43</v>
      </c>
      <c r="M112" s="102"/>
      <c r="N112" s="102">
        <f t="shared" si="64"/>
        <v>50</v>
      </c>
      <c r="O112" s="102">
        <f t="shared" si="60"/>
        <v>0</v>
      </c>
      <c r="P112" s="102">
        <f t="shared" si="65"/>
        <v>32</v>
      </c>
      <c r="Q112" s="102" t="str">
        <f t="shared" si="66"/>
        <v>50.32</v>
      </c>
      <c r="R112" s="102"/>
      <c r="S112" s="102"/>
      <c r="T112" s="102"/>
      <c r="U112" s="102"/>
      <c r="V112" s="102"/>
      <c r="W112" s="102"/>
      <c r="X112" s="102"/>
      <c r="Y112" s="102"/>
    </row>
    <row r="113" spans="1:25" s="101" customFormat="1" ht="33.75" outlineLevel="1">
      <c r="A113" s="151">
        <f t="shared" si="69"/>
        <v>44</v>
      </c>
      <c r="B113" s="158" t="str">
        <f t="shared" si="70"/>
        <v>50.33</v>
      </c>
      <c r="C113" s="248" t="s">
        <v>80</v>
      </c>
      <c r="D113" s="137" t="s">
        <v>46</v>
      </c>
      <c r="E113" s="134">
        <v>10</v>
      </c>
      <c r="F113" s="134">
        <v>0</v>
      </c>
      <c r="G113" s="134">
        <f>E113*F113</f>
        <v>0</v>
      </c>
      <c r="H113" s="134" t="str">
        <f t="shared" ref="H113" si="71">IF(ISBLANK(D113),"","vlastní")</f>
        <v>vlastní</v>
      </c>
      <c r="I113" s="102"/>
      <c r="K113" s="102">
        <f t="shared" si="51"/>
        <v>1</v>
      </c>
      <c r="L113" s="102">
        <f t="shared" si="55"/>
        <v>44</v>
      </c>
      <c r="M113" s="102"/>
      <c r="N113" s="102">
        <f t="shared" si="64"/>
        <v>50</v>
      </c>
      <c r="O113" s="102">
        <f t="shared" si="60"/>
        <v>1</v>
      </c>
      <c r="P113" s="102">
        <f t="shared" si="65"/>
        <v>33</v>
      </c>
      <c r="Q113" s="102" t="str">
        <f t="shared" si="66"/>
        <v>50.33</v>
      </c>
    </row>
    <row r="114" spans="1:25" s="101" customFormat="1" outlineLevel="1">
      <c r="A114" s="151" t="str">
        <f t="shared" si="69"/>
        <v/>
      </c>
      <c r="B114" s="158" t="str">
        <f t="shared" si="70"/>
        <v/>
      </c>
      <c r="C114" s="251"/>
      <c r="D114" s="252"/>
      <c r="E114" s="253"/>
      <c r="F114" s="134"/>
      <c r="G114" s="134"/>
      <c r="H114" s="134"/>
      <c r="I114" s="102"/>
      <c r="J114" s="102"/>
      <c r="K114" s="102">
        <f t="shared" si="51"/>
        <v>0</v>
      </c>
      <c r="L114" s="102">
        <f t="shared" si="55"/>
        <v>44</v>
      </c>
      <c r="M114" s="102"/>
      <c r="N114" s="102">
        <f t="shared" si="64"/>
        <v>50</v>
      </c>
      <c r="O114" s="102">
        <f t="shared" si="60"/>
        <v>0</v>
      </c>
      <c r="P114" s="102">
        <f t="shared" si="65"/>
        <v>33</v>
      </c>
      <c r="Q114" s="102" t="str">
        <f t="shared" si="66"/>
        <v>50.33</v>
      </c>
      <c r="R114" s="102"/>
      <c r="S114" s="102"/>
      <c r="T114" s="102"/>
      <c r="U114" s="102"/>
      <c r="V114" s="102"/>
      <c r="W114" s="102"/>
      <c r="X114" s="102"/>
      <c r="Y114" s="102"/>
    </row>
    <row r="115" spans="1:25" s="101" customFormat="1" ht="33.75" outlineLevel="1">
      <c r="A115" s="151">
        <f t="shared" si="69"/>
        <v>45</v>
      </c>
      <c r="B115" s="158" t="str">
        <f t="shared" si="70"/>
        <v>50.34</v>
      </c>
      <c r="C115" s="248" t="s">
        <v>81</v>
      </c>
      <c r="D115" s="137" t="s">
        <v>46</v>
      </c>
      <c r="E115" s="134">
        <v>16</v>
      </c>
      <c r="F115" s="134">
        <v>0</v>
      </c>
      <c r="G115" s="134">
        <f>E115*F115</f>
        <v>0</v>
      </c>
      <c r="H115" s="134" t="str">
        <f t="shared" ref="H115" si="72">IF(ISBLANK(D115),"","vlastní")</f>
        <v>vlastní</v>
      </c>
      <c r="I115" s="102"/>
      <c r="K115" s="102">
        <f t="shared" si="51"/>
        <v>1</v>
      </c>
      <c r="L115" s="102">
        <f t="shared" si="55"/>
        <v>45</v>
      </c>
      <c r="M115" s="102"/>
      <c r="N115" s="102">
        <f t="shared" si="64"/>
        <v>50</v>
      </c>
      <c r="O115" s="102">
        <f t="shared" si="60"/>
        <v>1</v>
      </c>
      <c r="P115" s="102">
        <f t="shared" si="65"/>
        <v>34</v>
      </c>
      <c r="Q115" s="102" t="str">
        <f t="shared" si="66"/>
        <v>50.34</v>
      </c>
    </row>
    <row r="116" spans="1:25" s="101" customFormat="1" outlineLevel="1">
      <c r="A116" s="151" t="str">
        <f t="shared" si="69"/>
        <v/>
      </c>
      <c r="B116" s="158" t="str">
        <f t="shared" si="70"/>
        <v/>
      </c>
      <c r="C116" s="251"/>
      <c r="D116" s="252"/>
      <c r="E116" s="253"/>
      <c r="F116" s="134"/>
      <c r="G116" s="134"/>
      <c r="H116" s="134"/>
      <c r="I116" s="102"/>
      <c r="J116" s="102"/>
      <c r="K116" s="102">
        <f t="shared" si="51"/>
        <v>0</v>
      </c>
      <c r="L116" s="102">
        <f t="shared" si="55"/>
        <v>45</v>
      </c>
      <c r="M116" s="102"/>
      <c r="N116" s="102">
        <f t="shared" si="64"/>
        <v>50</v>
      </c>
      <c r="O116" s="102">
        <f t="shared" si="60"/>
        <v>0</v>
      </c>
      <c r="P116" s="102">
        <f t="shared" si="65"/>
        <v>34</v>
      </c>
      <c r="Q116" s="102" t="str">
        <f t="shared" si="66"/>
        <v>50.34</v>
      </c>
      <c r="R116" s="102"/>
      <c r="S116" s="102"/>
      <c r="T116" s="102"/>
      <c r="U116" s="102"/>
      <c r="V116" s="102"/>
      <c r="W116" s="102"/>
      <c r="X116" s="102"/>
      <c r="Y116" s="102"/>
    </row>
    <row r="117" spans="1:25" s="101" customFormat="1" ht="33.75" outlineLevel="1">
      <c r="A117" s="151">
        <f t="shared" si="69"/>
        <v>46</v>
      </c>
      <c r="B117" s="158" t="str">
        <f t="shared" si="70"/>
        <v>50.35</v>
      </c>
      <c r="C117" s="248" t="s">
        <v>82</v>
      </c>
      <c r="D117" s="137" t="s">
        <v>46</v>
      </c>
      <c r="E117" s="134">
        <v>17</v>
      </c>
      <c r="F117" s="134">
        <v>0</v>
      </c>
      <c r="G117" s="134">
        <f>E117*F117</f>
        <v>0</v>
      </c>
      <c r="H117" s="134" t="str">
        <f t="shared" ref="H117" si="73">IF(ISBLANK(D117),"","vlastní")</f>
        <v>vlastní</v>
      </c>
      <c r="I117" s="102"/>
      <c r="K117" s="102">
        <f t="shared" si="51"/>
        <v>1</v>
      </c>
      <c r="L117" s="102">
        <f t="shared" si="55"/>
        <v>46</v>
      </c>
      <c r="M117" s="102"/>
      <c r="N117" s="102">
        <f t="shared" si="64"/>
        <v>50</v>
      </c>
      <c r="O117" s="102">
        <f t="shared" si="60"/>
        <v>1</v>
      </c>
      <c r="P117" s="102">
        <f t="shared" si="65"/>
        <v>35</v>
      </c>
      <c r="Q117" s="102" t="str">
        <f t="shared" si="66"/>
        <v>50.35</v>
      </c>
    </row>
    <row r="118" spans="1:25" s="101" customFormat="1" outlineLevel="1">
      <c r="A118" s="151" t="str">
        <f t="shared" si="69"/>
        <v/>
      </c>
      <c r="B118" s="158" t="str">
        <f t="shared" si="70"/>
        <v/>
      </c>
      <c r="C118" s="251"/>
      <c r="D118" s="252"/>
      <c r="E118" s="253"/>
      <c r="F118" s="134"/>
      <c r="G118" s="134"/>
      <c r="H118" s="134"/>
      <c r="I118" s="102"/>
      <c r="J118" s="102"/>
      <c r="K118" s="102">
        <f t="shared" si="51"/>
        <v>0</v>
      </c>
      <c r="L118" s="102">
        <f t="shared" si="55"/>
        <v>46</v>
      </c>
      <c r="M118" s="102"/>
      <c r="N118" s="102">
        <f t="shared" si="64"/>
        <v>50</v>
      </c>
      <c r="O118" s="102">
        <f t="shared" si="60"/>
        <v>0</v>
      </c>
      <c r="P118" s="102">
        <f t="shared" si="65"/>
        <v>35</v>
      </c>
      <c r="Q118" s="102" t="str">
        <f t="shared" si="66"/>
        <v>50.35</v>
      </c>
      <c r="R118" s="102"/>
      <c r="S118" s="102"/>
      <c r="T118" s="102"/>
      <c r="U118" s="102"/>
      <c r="V118" s="102"/>
      <c r="W118" s="102"/>
      <c r="X118" s="102"/>
      <c r="Y118" s="102"/>
    </row>
    <row r="119" spans="1:25" s="101" customFormat="1" ht="33.75" outlineLevel="1">
      <c r="A119" s="151">
        <f t="shared" si="69"/>
        <v>47</v>
      </c>
      <c r="B119" s="158" t="str">
        <f t="shared" si="70"/>
        <v>50.36</v>
      </c>
      <c r="C119" s="248" t="s">
        <v>77</v>
      </c>
      <c r="D119" s="137" t="s">
        <v>46</v>
      </c>
      <c r="E119" s="134">
        <v>17</v>
      </c>
      <c r="F119" s="134">
        <v>0</v>
      </c>
      <c r="G119" s="134">
        <f>E119*F119</f>
        <v>0</v>
      </c>
      <c r="H119" s="134" t="str">
        <f t="shared" si="68"/>
        <v>vlastní</v>
      </c>
      <c r="I119" s="102"/>
      <c r="K119" s="102">
        <f t="shared" si="51"/>
        <v>1</v>
      </c>
      <c r="L119" s="102">
        <f t="shared" si="55"/>
        <v>47</v>
      </c>
      <c r="M119" s="102"/>
      <c r="N119" s="102">
        <f t="shared" si="64"/>
        <v>50</v>
      </c>
      <c r="O119" s="102">
        <f t="shared" si="60"/>
        <v>1</v>
      </c>
      <c r="P119" s="102">
        <f t="shared" si="65"/>
        <v>36</v>
      </c>
      <c r="Q119" s="102" t="str">
        <f t="shared" si="66"/>
        <v>50.36</v>
      </c>
    </row>
    <row r="120" spans="1:25" s="9" customFormat="1" outlineLevel="1">
      <c r="A120" s="114" t="str">
        <f t="shared" si="69"/>
        <v/>
      </c>
      <c r="B120" s="144" t="str">
        <f t="shared" si="70"/>
        <v/>
      </c>
      <c r="C120" s="122"/>
      <c r="D120" s="123"/>
      <c r="E120" s="149"/>
      <c r="F120" s="118"/>
      <c r="G120" s="118"/>
      <c r="H120" s="118"/>
      <c r="I120" s="46"/>
      <c r="J120" s="46"/>
      <c r="K120" s="46">
        <f t="shared" si="51"/>
        <v>0</v>
      </c>
      <c r="L120" s="46">
        <f t="shared" si="55"/>
        <v>47</v>
      </c>
      <c r="M120" s="46"/>
      <c r="N120" s="46">
        <f t="shared" si="64"/>
        <v>50</v>
      </c>
      <c r="O120" s="46">
        <f t="shared" si="60"/>
        <v>0</v>
      </c>
      <c r="P120" s="46">
        <f t="shared" si="65"/>
        <v>36</v>
      </c>
      <c r="Q120" s="46" t="str">
        <f t="shared" si="66"/>
        <v>50.36</v>
      </c>
      <c r="R120" s="46"/>
      <c r="S120" s="46"/>
      <c r="T120" s="46"/>
      <c r="U120" s="46"/>
      <c r="V120" s="46"/>
      <c r="W120" s="46"/>
      <c r="X120" s="46"/>
      <c r="Y120" s="46"/>
    </row>
    <row r="121" spans="1:25" s="9" customFormat="1" ht="56.25" outlineLevel="1">
      <c r="A121" s="114">
        <f t="shared" si="69"/>
        <v>48</v>
      </c>
      <c r="B121" s="144" t="str">
        <f t="shared" si="70"/>
        <v>50.37</v>
      </c>
      <c r="C121" s="128" t="s">
        <v>57</v>
      </c>
      <c r="D121" s="126" t="s">
        <v>45</v>
      </c>
      <c r="E121" s="118">
        <v>362</v>
      </c>
      <c r="F121" s="118">
        <v>0</v>
      </c>
      <c r="G121" s="118">
        <f>E121*F121</f>
        <v>0</v>
      </c>
      <c r="H121" s="118" t="str">
        <f t="shared" ref="H121:H177" si="74">IF(ISBLANK(D121),"","vlastní")</f>
        <v>vlastní</v>
      </c>
      <c r="I121" s="46"/>
      <c r="J121" s="46"/>
      <c r="K121" s="46">
        <f t="shared" si="51"/>
        <v>1</v>
      </c>
      <c r="L121" s="46">
        <f t="shared" si="55"/>
        <v>48</v>
      </c>
      <c r="M121" s="46"/>
      <c r="N121" s="46">
        <f t="shared" si="64"/>
        <v>50</v>
      </c>
      <c r="O121" s="46">
        <f t="shared" si="60"/>
        <v>1</v>
      </c>
      <c r="P121" s="46">
        <f t="shared" si="65"/>
        <v>37</v>
      </c>
      <c r="Q121" s="46" t="str">
        <f t="shared" si="66"/>
        <v>50.37</v>
      </c>
      <c r="R121" s="46"/>
      <c r="S121" s="46"/>
      <c r="T121" s="46"/>
      <c r="U121" s="46"/>
      <c r="V121" s="46"/>
      <c r="W121" s="46"/>
      <c r="X121" s="46"/>
      <c r="Y121" s="46"/>
    </row>
    <row r="122" spans="1:25" s="9" customFormat="1" outlineLevel="1">
      <c r="A122" s="114" t="str">
        <f t="shared" si="69"/>
        <v/>
      </c>
      <c r="B122" s="144" t="str">
        <f t="shared" si="70"/>
        <v/>
      </c>
      <c r="C122" s="122"/>
      <c r="D122" s="127"/>
      <c r="E122" s="149"/>
      <c r="F122" s="118"/>
      <c r="G122" s="118"/>
      <c r="H122" s="118" t="str">
        <f t="shared" si="74"/>
        <v/>
      </c>
      <c r="I122" s="46"/>
      <c r="J122" s="46"/>
      <c r="K122" s="46">
        <f t="shared" si="51"/>
        <v>0</v>
      </c>
      <c r="L122" s="46">
        <f t="shared" si="55"/>
        <v>48</v>
      </c>
      <c r="M122" s="46"/>
      <c r="N122" s="46">
        <f t="shared" si="64"/>
        <v>50</v>
      </c>
      <c r="O122" s="46">
        <f t="shared" si="60"/>
        <v>0</v>
      </c>
      <c r="P122" s="46">
        <f t="shared" si="65"/>
        <v>37</v>
      </c>
      <c r="Q122" s="46" t="str">
        <f t="shared" si="66"/>
        <v>50.37</v>
      </c>
      <c r="R122" s="46"/>
      <c r="S122" s="46"/>
      <c r="T122" s="46"/>
      <c r="U122" s="46"/>
      <c r="V122" s="46"/>
      <c r="W122" s="46"/>
      <c r="X122" s="46"/>
      <c r="Y122" s="46"/>
    </row>
    <row r="123" spans="1:25" s="9" customFormat="1" ht="60.75" customHeight="1" outlineLevel="1">
      <c r="A123" s="114">
        <f t="shared" si="69"/>
        <v>49</v>
      </c>
      <c r="B123" s="144" t="str">
        <f t="shared" si="70"/>
        <v>50.38</v>
      </c>
      <c r="C123" s="124" t="s">
        <v>151</v>
      </c>
      <c r="D123" s="116" t="s">
        <v>47</v>
      </c>
      <c r="E123" s="118">
        <v>1</v>
      </c>
      <c r="F123" s="118">
        <v>0</v>
      </c>
      <c r="G123" s="118">
        <f t="shared" ref="G123" si="75">E123*F123</f>
        <v>0</v>
      </c>
      <c r="H123" s="118" t="str">
        <f t="shared" si="74"/>
        <v>vlastní</v>
      </c>
      <c r="I123" s="257"/>
      <c r="J123" s="46"/>
      <c r="K123" s="46">
        <f t="shared" si="51"/>
        <v>1</v>
      </c>
      <c r="L123" s="46">
        <f t="shared" si="55"/>
        <v>49</v>
      </c>
      <c r="M123" s="46"/>
      <c r="N123" s="46">
        <f t="shared" si="64"/>
        <v>50</v>
      </c>
      <c r="O123" s="46">
        <f t="shared" si="60"/>
        <v>1</v>
      </c>
      <c r="P123" s="46">
        <f t="shared" si="65"/>
        <v>38</v>
      </c>
      <c r="Q123" s="46" t="str">
        <f t="shared" si="66"/>
        <v>50.38</v>
      </c>
      <c r="R123" s="46"/>
      <c r="S123" s="46"/>
      <c r="T123" s="46"/>
      <c r="U123" s="46"/>
      <c r="V123" s="46"/>
      <c r="W123" s="46"/>
      <c r="X123" s="46"/>
      <c r="Y123" s="46"/>
    </row>
    <row r="124" spans="1:25" s="9" customFormat="1" outlineLevel="1">
      <c r="A124" s="114"/>
      <c r="B124" s="144"/>
      <c r="C124" s="122"/>
      <c r="D124" s="127"/>
      <c r="E124" s="149"/>
      <c r="F124" s="118"/>
      <c r="G124" s="118"/>
      <c r="H124" s="118"/>
      <c r="I124" s="46"/>
      <c r="J124" s="46"/>
      <c r="K124" s="46">
        <f t="shared" si="51"/>
        <v>0</v>
      </c>
      <c r="L124" s="46">
        <f t="shared" si="55"/>
        <v>49</v>
      </c>
      <c r="M124" s="46"/>
      <c r="N124" s="46">
        <f t="shared" si="64"/>
        <v>50</v>
      </c>
      <c r="O124" s="46">
        <f t="shared" si="60"/>
        <v>0</v>
      </c>
      <c r="P124" s="46">
        <f t="shared" si="65"/>
        <v>38</v>
      </c>
      <c r="Q124" s="46" t="str">
        <f t="shared" si="66"/>
        <v>50.38</v>
      </c>
      <c r="R124" s="46"/>
      <c r="S124" s="46"/>
      <c r="T124" s="46"/>
      <c r="U124" s="46"/>
      <c r="V124" s="46"/>
      <c r="W124" s="46"/>
      <c r="X124" s="46"/>
      <c r="Y124" s="46"/>
    </row>
    <row r="125" spans="1:25" s="9" customFormat="1" ht="56.25" outlineLevel="1">
      <c r="A125" s="114">
        <f>IF(K125=1,L125,"")</f>
        <v>50</v>
      </c>
      <c r="B125" s="144" t="str">
        <f t="shared" ref="B125:B132" si="76">IF(O125=1,Q125,"")</f>
        <v>50.39</v>
      </c>
      <c r="C125" s="128" t="s">
        <v>58</v>
      </c>
      <c r="D125" s="126" t="s">
        <v>45</v>
      </c>
      <c r="E125" s="118">
        <v>73</v>
      </c>
      <c r="F125" s="118">
        <v>0</v>
      </c>
      <c r="G125" s="118">
        <f>E125*F125</f>
        <v>0</v>
      </c>
      <c r="H125" s="118" t="str">
        <f t="shared" si="74"/>
        <v>vlastní</v>
      </c>
      <c r="I125" s="46"/>
      <c r="J125" s="46"/>
      <c r="K125" s="46">
        <f t="shared" si="51"/>
        <v>1</v>
      </c>
      <c r="L125" s="46">
        <f t="shared" si="55"/>
        <v>50</v>
      </c>
      <c r="M125" s="46"/>
      <c r="N125" s="46">
        <f t="shared" si="64"/>
        <v>50</v>
      </c>
      <c r="O125" s="46">
        <f t="shared" si="60"/>
        <v>1</v>
      </c>
      <c r="P125" s="46">
        <f t="shared" si="65"/>
        <v>39</v>
      </c>
      <c r="Q125" s="46" t="str">
        <f t="shared" si="66"/>
        <v>50.39</v>
      </c>
      <c r="R125" s="46"/>
      <c r="S125" s="46"/>
      <c r="T125" s="46"/>
      <c r="U125" s="46"/>
      <c r="V125" s="46"/>
      <c r="W125" s="46"/>
      <c r="X125" s="46"/>
      <c r="Y125" s="46"/>
    </row>
    <row r="126" spans="1:25" s="9" customFormat="1" outlineLevel="1">
      <c r="A126" s="114" t="str">
        <f>IF(K126=1,L126,"")</f>
        <v/>
      </c>
      <c r="B126" s="144" t="str">
        <f t="shared" si="76"/>
        <v/>
      </c>
      <c r="C126" s="122"/>
      <c r="D126" s="127"/>
      <c r="E126" s="149"/>
      <c r="F126" s="118"/>
      <c r="G126" s="118"/>
      <c r="H126" s="118" t="str">
        <f t="shared" si="74"/>
        <v/>
      </c>
      <c r="I126" s="46"/>
      <c r="J126" s="46"/>
      <c r="K126" s="46">
        <f t="shared" si="51"/>
        <v>0</v>
      </c>
      <c r="L126" s="46">
        <f t="shared" si="55"/>
        <v>50</v>
      </c>
      <c r="M126" s="46"/>
      <c r="N126" s="46">
        <f t="shared" si="64"/>
        <v>50</v>
      </c>
      <c r="O126" s="46">
        <f t="shared" si="60"/>
        <v>0</v>
      </c>
      <c r="P126" s="46">
        <f t="shared" si="65"/>
        <v>39</v>
      </c>
      <c r="Q126" s="46" t="str">
        <f t="shared" si="66"/>
        <v>50.39</v>
      </c>
      <c r="R126" s="46"/>
      <c r="S126" s="46"/>
      <c r="T126" s="46"/>
      <c r="U126" s="46"/>
      <c r="V126" s="46"/>
      <c r="W126" s="46"/>
      <c r="X126" s="46"/>
      <c r="Y126" s="46"/>
    </row>
    <row r="127" spans="1:25" s="9" customFormat="1" ht="56.25" outlineLevel="1">
      <c r="A127" s="114">
        <f>IF(K127=1,L127,"")</f>
        <v>51</v>
      </c>
      <c r="B127" s="144" t="str">
        <f t="shared" si="76"/>
        <v>50.40</v>
      </c>
      <c r="C127" s="128" t="s">
        <v>59</v>
      </c>
      <c r="D127" s="126" t="s">
        <v>45</v>
      </c>
      <c r="E127" s="118">
        <v>125</v>
      </c>
      <c r="F127" s="118">
        <v>0</v>
      </c>
      <c r="G127" s="118">
        <f>E127*F127</f>
        <v>0</v>
      </c>
      <c r="H127" s="118" t="str">
        <f t="shared" si="74"/>
        <v>vlastní</v>
      </c>
      <c r="I127" s="46"/>
      <c r="J127" s="46"/>
      <c r="K127" s="46">
        <f t="shared" si="51"/>
        <v>1</v>
      </c>
      <c r="L127" s="46">
        <f t="shared" si="55"/>
        <v>51</v>
      </c>
      <c r="M127" s="46"/>
      <c r="N127" s="46">
        <f t="shared" si="64"/>
        <v>50</v>
      </c>
      <c r="O127" s="46">
        <f t="shared" si="60"/>
        <v>1</v>
      </c>
      <c r="P127" s="46">
        <f t="shared" si="65"/>
        <v>40</v>
      </c>
      <c r="Q127" s="46" t="str">
        <f t="shared" si="66"/>
        <v>50.40</v>
      </c>
      <c r="R127" s="46"/>
      <c r="S127" s="46"/>
      <c r="T127" s="46"/>
      <c r="U127" s="46"/>
      <c r="V127" s="46"/>
      <c r="W127" s="46"/>
      <c r="X127" s="46"/>
      <c r="Y127" s="46"/>
    </row>
    <row r="128" spans="1:25" s="9" customFormat="1" outlineLevel="1">
      <c r="A128" s="114" t="str">
        <f>IF(K128=1,L128,"")</f>
        <v/>
      </c>
      <c r="B128" s="144" t="str">
        <f t="shared" si="76"/>
        <v/>
      </c>
      <c r="C128" s="122"/>
      <c r="D128" s="127"/>
      <c r="E128" s="149"/>
      <c r="F128" s="118"/>
      <c r="G128" s="118"/>
      <c r="H128" s="118" t="str">
        <f t="shared" si="74"/>
        <v/>
      </c>
      <c r="I128" s="46"/>
      <c r="J128" s="46"/>
      <c r="K128" s="46">
        <f t="shared" si="51"/>
        <v>0</v>
      </c>
      <c r="L128" s="46">
        <f t="shared" si="55"/>
        <v>51</v>
      </c>
      <c r="M128" s="46"/>
      <c r="N128" s="46">
        <f t="shared" si="64"/>
        <v>50</v>
      </c>
      <c r="O128" s="46">
        <f t="shared" si="60"/>
        <v>0</v>
      </c>
      <c r="P128" s="46">
        <f t="shared" si="65"/>
        <v>40</v>
      </c>
      <c r="Q128" s="46" t="str">
        <f t="shared" si="66"/>
        <v>50.40</v>
      </c>
      <c r="R128" s="46"/>
      <c r="S128" s="46"/>
      <c r="T128" s="46"/>
      <c r="U128" s="46"/>
      <c r="V128" s="46"/>
      <c r="W128" s="46"/>
      <c r="X128" s="46"/>
      <c r="Y128" s="46"/>
    </row>
    <row r="129" spans="1:25" s="9" customFormat="1" ht="56.25" outlineLevel="1">
      <c r="A129" s="114">
        <f>IF(K129=1,L129,"")</f>
        <v>52</v>
      </c>
      <c r="B129" s="144" t="str">
        <f t="shared" si="76"/>
        <v>50.41</v>
      </c>
      <c r="C129" s="128" t="s">
        <v>76</v>
      </c>
      <c r="D129" s="126" t="s">
        <v>45</v>
      </c>
      <c r="E129" s="118">
        <v>40</v>
      </c>
      <c r="F129" s="118">
        <v>0</v>
      </c>
      <c r="G129" s="118">
        <f>E129*F129</f>
        <v>0</v>
      </c>
      <c r="H129" s="118" t="str">
        <f t="shared" si="74"/>
        <v>vlastní</v>
      </c>
      <c r="I129" s="46"/>
      <c r="J129" s="46"/>
      <c r="K129" s="46">
        <f t="shared" si="51"/>
        <v>1</v>
      </c>
      <c r="L129" s="46">
        <f t="shared" si="55"/>
        <v>52</v>
      </c>
      <c r="M129" s="46"/>
      <c r="N129" s="46">
        <f t="shared" si="64"/>
        <v>50</v>
      </c>
      <c r="O129" s="46">
        <f t="shared" si="60"/>
        <v>1</v>
      </c>
      <c r="P129" s="46">
        <f t="shared" si="65"/>
        <v>41</v>
      </c>
      <c r="Q129" s="46" t="str">
        <f t="shared" si="66"/>
        <v>50.41</v>
      </c>
      <c r="R129" s="46"/>
      <c r="S129" s="46"/>
      <c r="T129" s="46"/>
      <c r="U129" s="46"/>
      <c r="V129" s="46"/>
      <c r="W129" s="46"/>
      <c r="X129" s="46"/>
      <c r="Y129" s="46"/>
    </row>
    <row r="130" spans="1:25" s="9" customFormat="1" outlineLevel="1">
      <c r="A130" s="114"/>
      <c r="B130" s="144" t="str">
        <f t="shared" si="76"/>
        <v/>
      </c>
      <c r="C130" s="122"/>
      <c r="D130" s="126"/>
      <c r="E130" s="118"/>
      <c r="F130" s="118"/>
      <c r="G130" s="118"/>
      <c r="H130" s="118" t="str">
        <f t="shared" si="74"/>
        <v/>
      </c>
      <c r="I130" s="46"/>
      <c r="J130" s="46"/>
      <c r="K130" s="46">
        <f t="shared" si="51"/>
        <v>0</v>
      </c>
      <c r="L130" s="46">
        <f t="shared" si="55"/>
        <v>52</v>
      </c>
      <c r="M130" s="46"/>
      <c r="N130" s="46">
        <f t="shared" si="64"/>
        <v>50</v>
      </c>
      <c r="O130" s="46">
        <f t="shared" si="60"/>
        <v>0</v>
      </c>
      <c r="P130" s="46">
        <f t="shared" si="65"/>
        <v>41</v>
      </c>
      <c r="Q130" s="46" t="str">
        <f t="shared" si="66"/>
        <v>50.41</v>
      </c>
      <c r="R130" s="46"/>
      <c r="S130" s="46"/>
      <c r="T130" s="46"/>
      <c r="U130" s="46"/>
      <c r="V130" s="46"/>
      <c r="W130" s="46"/>
      <c r="X130" s="46"/>
      <c r="Y130" s="46"/>
    </row>
    <row r="131" spans="1:25" s="9" customFormat="1" ht="22.5" outlineLevel="1">
      <c r="A131" s="114"/>
      <c r="B131" s="144" t="str">
        <f t="shared" si="76"/>
        <v>50.42</v>
      </c>
      <c r="C131" s="128" t="s">
        <v>176</v>
      </c>
      <c r="D131" s="126" t="s">
        <v>47</v>
      </c>
      <c r="E131" s="118">
        <v>2</v>
      </c>
      <c r="F131" s="118">
        <v>0</v>
      </c>
      <c r="G131" s="118">
        <f t="shared" ref="G131" si="77">E131*F131</f>
        <v>0</v>
      </c>
      <c r="H131" s="118" t="str">
        <f t="shared" si="74"/>
        <v>vlastní</v>
      </c>
      <c r="I131" s="46"/>
      <c r="J131" s="46"/>
      <c r="K131" s="46">
        <f t="shared" si="51"/>
        <v>1</v>
      </c>
      <c r="L131" s="46">
        <f t="shared" si="55"/>
        <v>53</v>
      </c>
      <c r="M131" s="46"/>
      <c r="N131" s="46">
        <f t="shared" si="64"/>
        <v>50</v>
      </c>
      <c r="O131" s="46">
        <f t="shared" si="60"/>
        <v>1</v>
      </c>
      <c r="P131" s="46">
        <f t="shared" si="65"/>
        <v>42</v>
      </c>
      <c r="Q131" s="46" t="str">
        <f t="shared" si="66"/>
        <v>50.42</v>
      </c>
      <c r="R131" s="46"/>
      <c r="S131" s="46"/>
      <c r="T131" s="46"/>
      <c r="U131" s="46"/>
      <c r="V131" s="46"/>
      <c r="W131" s="46"/>
      <c r="X131" s="46"/>
      <c r="Y131" s="46"/>
    </row>
    <row r="132" spans="1:25" s="9" customFormat="1" outlineLevel="1">
      <c r="A132" s="114" t="str">
        <f>IF(K132=1,L132,"")</f>
        <v/>
      </c>
      <c r="B132" s="144" t="str">
        <f t="shared" si="76"/>
        <v/>
      </c>
      <c r="C132" s="122"/>
      <c r="D132" s="127"/>
      <c r="E132" s="149"/>
      <c r="F132" s="118"/>
      <c r="G132" s="118"/>
      <c r="H132" s="118" t="str">
        <f t="shared" si="74"/>
        <v/>
      </c>
      <c r="I132" s="46"/>
      <c r="J132" s="46"/>
      <c r="K132" s="46">
        <f t="shared" si="51"/>
        <v>0</v>
      </c>
      <c r="L132" s="46">
        <f>K132+L129</f>
        <v>52</v>
      </c>
      <c r="M132" s="46"/>
      <c r="N132" s="46">
        <f>N129</f>
        <v>50</v>
      </c>
      <c r="O132" s="46">
        <f t="shared" si="60"/>
        <v>0</v>
      </c>
      <c r="P132" s="46">
        <f>O132+P129</f>
        <v>41</v>
      </c>
      <c r="Q132" s="46" t="str">
        <f t="shared" si="66"/>
        <v>50.41</v>
      </c>
      <c r="R132" s="46"/>
      <c r="S132" s="46"/>
      <c r="T132" s="46"/>
      <c r="U132" s="46"/>
      <c r="V132" s="46"/>
      <c r="W132" s="46"/>
      <c r="X132" s="46"/>
      <c r="Y132" s="46"/>
    </row>
    <row r="133" spans="1:25" s="9" customFormat="1">
      <c r="A133" s="110" t="s">
        <v>44</v>
      </c>
      <c r="B133" s="199">
        <v>4</v>
      </c>
      <c r="C133" s="111" t="s">
        <v>118</v>
      </c>
      <c r="D133" s="112"/>
      <c r="E133" s="113"/>
      <c r="F133" s="113"/>
      <c r="G133" s="258">
        <f>SUM(G134:G154)</f>
        <v>0</v>
      </c>
      <c r="H133" s="113" t="str">
        <f t="shared" ref="H133:H243" si="78">IF(ISBLANK(D133),"","vlastní")</f>
        <v/>
      </c>
      <c r="I133" s="46"/>
      <c r="K133" s="46">
        <f t="shared" si="51"/>
        <v>0</v>
      </c>
      <c r="L133" s="46">
        <f t="shared" si="55"/>
        <v>52</v>
      </c>
      <c r="M133" s="46"/>
      <c r="N133" s="46"/>
      <c r="O133" s="46"/>
      <c r="P133" s="46"/>
      <c r="Q133" s="46" t="str">
        <f t="shared" ref="Q133:Q157" si="79">CONCATENATE(N133,".",P133)</f>
        <v>.</v>
      </c>
    </row>
    <row r="134" spans="1:25" s="214" customFormat="1" ht="56.25" outlineLevel="1">
      <c r="A134" s="288">
        <f t="shared" ref="A134:A154" si="80">IF(K134=1,L134,"")</f>
        <v>53</v>
      </c>
      <c r="B134" s="289" t="str">
        <f t="shared" ref="B134:B142" si="81">IF(O134=1,Q134,"")</f>
        <v>51.1</v>
      </c>
      <c r="C134" s="290" t="s">
        <v>162</v>
      </c>
      <c r="D134" s="291" t="s">
        <v>47</v>
      </c>
      <c r="E134" s="189">
        <v>1</v>
      </c>
      <c r="F134" s="189">
        <v>0</v>
      </c>
      <c r="G134" s="189">
        <f>E134*F134</f>
        <v>0</v>
      </c>
      <c r="H134" s="136" t="str">
        <f t="shared" si="74"/>
        <v>vlastní</v>
      </c>
      <c r="I134" s="215"/>
      <c r="K134" s="215">
        <f t="shared" si="51"/>
        <v>1</v>
      </c>
      <c r="L134" s="215">
        <f t="shared" si="55"/>
        <v>53</v>
      </c>
      <c r="M134" s="215"/>
      <c r="N134" s="278">
        <v>51</v>
      </c>
      <c r="O134" s="215">
        <f t="shared" ref="O134:O154" si="82">IF(ISTEXT(D134),1,0)</f>
        <v>1</v>
      </c>
      <c r="P134" s="215">
        <f>O134+P133</f>
        <v>1</v>
      </c>
      <c r="Q134" s="215" t="str">
        <f t="shared" si="79"/>
        <v>51.1</v>
      </c>
    </row>
    <row r="135" spans="1:25" s="216" customFormat="1" outlineLevel="1">
      <c r="A135" s="151" t="str">
        <f t="shared" si="80"/>
        <v/>
      </c>
      <c r="B135" s="204" t="str">
        <f t="shared" si="81"/>
        <v/>
      </c>
      <c r="C135" s="213"/>
      <c r="D135" s="137"/>
      <c r="E135" s="134"/>
      <c r="F135" s="134"/>
      <c r="G135" s="134"/>
      <c r="H135" s="292" t="str">
        <f t="shared" si="74"/>
        <v/>
      </c>
      <c r="I135" s="217"/>
      <c r="K135" s="217">
        <f t="shared" si="51"/>
        <v>0</v>
      </c>
      <c r="L135" s="217">
        <f t="shared" si="55"/>
        <v>53</v>
      </c>
      <c r="M135" s="217"/>
      <c r="N135" s="217">
        <f>N134</f>
        <v>51</v>
      </c>
      <c r="O135" s="217">
        <f t="shared" si="82"/>
        <v>0</v>
      </c>
      <c r="P135" s="217">
        <f t="shared" ref="P135" si="83">O135+P134</f>
        <v>1</v>
      </c>
      <c r="Q135" s="217" t="str">
        <f t="shared" ref="Q135" si="84">CONCATENATE(N135,".",P135)</f>
        <v>51.1</v>
      </c>
    </row>
    <row r="136" spans="1:25" s="216" customFormat="1" ht="22.5" outlineLevel="1">
      <c r="A136" s="151">
        <f t="shared" si="80"/>
        <v>54</v>
      </c>
      <c r="B136" s="204" t="str">
        <f t="shared" si="81"/>
        <v>51.2</v>
      </c>
      <c r="C136" s="119" t="s">
        <v>113</v>
      </c>
      <c r="D136" s="137" t="s">
        <v>47</v>
      </c>
      <c r="E136" s="134">
        <v>2</v>
      </c>
      <c r="F136" s="134">
        <v>0</v>
      </c>
      <c r="G136" s="134">
        <f t="shared" ref="G136" si="85">E136*F136</f>
        <v>0</v>
      </c>
      <c r="H136" s="292" t="str">
        <f t="shared" si="74"/>
        <v>vlastní</v>
      </c>
      <c r="I136" s="217"/>
      <c r="K136" s="217">
        <f t="shared" ref="K136:K199" si="86">IF(ISTEXT(D136),1,0)</f>
        <v>1</v>
      </c>
      <c r="L136" s="217">
        <f t="shared" ref="L136:L154" si="87">K136+L135</f>
        <v>54</v>
      </c>
      <c r="M136" s="217"/>
      <c r="N136" s="217">
        <f t="shared" ref="N136:N154" si="88">N135</f>
        <v>51</v>
      </c>
      <c r="O136" s="217">
        <f t="shared" si="82"/>
        <v>1</v>
      </c>
      <c r="P136" s="217">
        <f t="shared" ref="P136:P154" si="89">O136+P135</f>
        <v>2</v>
      </c>
      <c r="Q136" s="217" t="str">
        <f t="shared" ref="Q136:Q154" si="90">CONCATENATE(N136,".",P136)</f>
        <v>51.2</v>
      </c>
    </row>
    <row r="137" spans="1:25" s="216" customFormat="1" outlineLevel="1">
      <c r="A137" s="151" t="str">
        <f t="shared" si="80"/>
        <v/>
      </c>
      <c r="B137" s="204" t="str">
        <f t="shared" si="81"/>
        <v/>
      </c>
      <c r="C137" s="213"/>
      <c r="D137" s="137"/>
      <c r="E137" s="134"/>
      <c r="F137" s="134"/>
      <c r="G137" s="134"/>
      <c r="H137" s="292" t="str">
        <f t="shared" si="74"/>
        <v/>
      </c>
      <c r="I137" s="217"/>
      <c r="K137" s="217">
        <f t="shared" si="86"/>
        <v>0</v>
      </c>
      <c r="L137" s="217">
        <f t="shared" si="87"/>
        <v>54</v>
      </c>
      <c r="M137" s="217"/>
      <c r="N137" s="217">
        <f t="shared" si="88"/>
        <v>51</v>
      </c>
      <c r="O137" s="217">
        <f t="shared" si="82"/>
        <v>0</v>
      </c>
      <c r="P137" s="217">
        <f t="shared" si="89"/>
        <v>2</v>
      </c>
      <c r="Q137" s="217" t="str">
        <f t="shared" si="90"/>
        <v>51.2</v>
      </c>
    </row>
    <row r="138" spans="1:25" s="216" customFormat="1" ht="33.75" outlineLevel="1">
      <c r="A138" s="151">
        <f t="shared" si="80"/>
        <v>55</v>
      </c>
      <c r="B138" s="204" t="str">
        <f t="shared" si="81"/>
        <v>51.3</v>
      </c>
      <c r="C138" s="248" t="s">
        <v>74</v>
      </c>
      <c r="D138" s="249" t="s">
        <v>47</v>
      </c>
      <c r="E138" s="134">
        <v>4</v>
      </c>
      <c r="F138" s="134">
        <v>0</v>
      </c>
      <c r="G138" s="134">
        <f t="shared" ref="G138" si="91">E138*F138</f>
        <v>0</v>
      </c>
      <c r="H138" s="292" t="str">
        <f t="shared" si="74"/>
        <v>vlastní</v>
      </c>
      <c r="I138" s="217"/>
      <c r="K138" s="217">
        <f t="shared" si="86"/>
        <v>1</v>
      </c>
      <c r="L138" s="217">
        <f t="shared" si="87"/>
        <v>55</v>
      </c>
      <c r="M138" s="217"/>
      <c r="N138" s="217">
        <f t="shared" si="88"/>
        <v>51</v>
      </c>
      <c r="O138" s="217">
        <f t="shared" si="82"/>
        <v>1</v>
      </c>
      <c r="P138" s="217">
        <f t="shared" si="89"/>
        <v>3</v>
      </c>
      <c r="Q138" s="217" t="str">
        <f t="shared" si="90"/>
        <v>51.3</v>
      </c>
    </row>
    <row r="139" spans="1:25" s="216" customFormat="1" outlineLevel="1">
      <c r="A139" s="151" t="str">
        <f t="shared" si="80"/>
        <v/>
      </c>
      <c r="B139" s="204" t="str">
        <f t="shared" si="81"/>
        <v/>
      </c>
      <c r="C139" s="213"/>
      <c r="D139" s="249"/>
      <c r="E139" s="134"/>
      <c r="F139" s="134"/>
      <c r="G139" s="134"/>
      <c r="H139" s="292" t="str">
        <f t="shared" si="74"/>
        <v/>
      </c>
      <c r="I139" s="217"/>
      <c r="K139" s="217">
        <f t="shared" si="86"/>
        <v>0</v>
      </c>
      <c r="L139" s="217">
        <f t="shared" si="87"/>
        <v>55</v>
      </c>
      <c r="M139" s="217"/>
      <c r="N139" s="217">
        <f t="shared" si="88"/>
        <v>51</v>
      </c>
      <c r="O139" s="217">
        <f t="shared" si="82"/>
        <v>0</v>
      </c>
      <c r="P139" s="217">
        <f t="shared" si="89"/>
        <v>3</v>
      </c>
      <c r="Q139" s="217" t="str">
        <f t="shared" si="90"/>
        <v>51.3</v>
      </c>
    </row>
    <row r="140" spans="1:25" s="216" customFormat="1" ht="33.75" outlineLevel="1">
      <c r="A140" s="151">
        <f t="shared" si="80"/>
        <v>56</v>
      </c>
      <c r="B140" s="204" t="str">
        <f t="shared" si="81"/>
        <v>51.4</v>
      </c>
      <c r="C140" s="248" t="s">
        <v>56</v>
      </c>
      <c r="D140" s="249" t="s">
        <v>47</v>
      </c>
      <c r="E140" s="134">
        <v>4</v>
      </c>
      <c r="F140" s="134">
        <v>0</v>
      </c>
      <c r="G140" s="134">
        <f t="shared" ref="G140" si="92">E140*F140</f>
        <v>0</v>
      </c>
      <c r="H140" s="292" t="str">
        <f t="shared" si="74"/>
        <v>vlastní</v>
      </c>
      <c r="I140" s="217"/>
      <c r="K140" s="217">
        <f t="shared" si="86"/>
        <v>1</v>
      </c>
      <c r="L140" s="217">
        <f t="shared" si="87"/>
        <v>56</v>
      </c>
      <c r="M140" s="217"/>
      <c r="N140" s="217">
        <f t="shared" si="88"/>
        <v>51</v>
      </c>
      <c r="O140" s="217">
        <f t="shared" si="82"/>
        <v>1</v>
      </c>
      <c r="P140" s="217">
        <f t="shared" si="89"/>
        <v>4</v>
      </c>
      <c r="Q140" s="217" t="str">
        <f t="shared" si="90"/>
        <v>51.4</v>
      </c>
    </row>
    <row r="141" spans="1:25" s="216" customFormat="1" outlineLevel="1">
      <c r="A141" s="151" t="str">
        <f t="shared" si="80"/>
        <v/>
      </c>
      <c r="B141" s="204" t="str">
        <f t="shared" si="81"/>
        <v/>
      </c>
      <c r="C141" s="213"/>
      <c r="D141" s="249"/>
      <c r="E141" s="134"/>
      <c r="F141" s="134"/>
      <c r="G141" s="134"/>
      <c r="H141" s="292" t="str">
        <f t="shared" si="74"/>
        <v/>
      </c>
      <c r="I141" s="217"/>
      <c r="K141" s="217">
        <f t="shared" si="86"/>
        <v>0</v>
      </c>
      <c r="L141" s="217">
        <f t="shared" si="87"/>
        <v>56</v>
      </c>
      <c r="M141" s="217"/>
      <c r="N141" s="217">
        <f t="shared" si="88"/>
        <v>51</v>
      </c>
      <c r="O141" s="217">
        <f t="shared" si="82"/>
        <v>0</v>
      </c>
      <c r="P141" s="217">
        <f t="shared" si="89"/>
        <v>4</v>
      </c>
      <c r="Q141" s="217" t="str">
        <f t="shared" si="90"/>
        <v>51.4</v>
      </c>
    </row>
    <row r="142" spans="1:25" s="216" customFormat="1" ht="22.5" outlineLevel="1">
      <c r="A142" s="151">
        <f t="shared" si="80"/>
        <v>57</v>
      </c>
      <c r="B142" s="204" t="str">
        <f t="shared" si="81"/>
        <v>51.5</v>
      </c>
      <c r="C142" s="248" t="s">
        <v>185</v>
      </c>
      <c r="D142" s="249" t="s">
        <v>47</v>
      </c>
      <c r="E142" s="134">
        <v>2</v>
      </c>
      <c r="F142" s="134">
        <v>0</v>
      </c>
      <c r="G142" s="134">
        <f t="shared" ref="G142" si="93">E142*F142</f>
        <v>0</v>
      </c>
      <c r="H142" s="292" t="str">
        <f t="shared" si="74"/>
        <v>vlastní</v>
      </c>
      <c r="I142" s="217"/>
      <c r="K142" s="217">
        <f t="shared" si="86"/>
        <v>1</v>
      </c>
      <c r="L142" s="217">
        <f t="shared" si="87"/>
        <v>57</v>
      </c>
      <c r="M142" s="217"/>
      <c r="N142" s="217">
        <f t="shared" si="88"/>
        <v>51</v>
      </c>
      <c r="O142" s="217">
        <f t="shared" si="82"/>
        <v>1</v>
      </c>
      <c r="P142" s="217">
        <f t="shared" si="89"/>
        <v>5</v>
      </c>
      <c r="Q142" s="217" t="str">
        <f t="shared" si="90"/>
        <v>51.5</v>
      </c>
    </row>
    <row r="143" spans="1:25" s="216" customFormat="1" outlineLevel="1">
      <c r="A143" s="151" t="str">
        <f t="shared" si="80"/>
        <v/>
      </c>
      <c r="B143" s="204"/>
      <c r="C143" s="248" t="s">
        <v>177</v>
      </c>
      <c r="D143" s="249"/>
      <c r="E143" s="134"/>
      <c r="F143" s="134"/>
      <c r="G143" s="134"/>
      <c r="H143" s="292" t="str">
        <f t="shared" si="74"/>
        <v/>
      </c>
      <c r="I143" s="217"/>
      <c r="K143" s="217">
        <f t="shared" si="86"/>
        <v>0</v>
      </c>
      <c r="L143" s="217">
        <f t="shared" si="87"/>
        <v>57</v>
      </c>
      <c r="M143" s="217"/>
      <c r="N143" s="217">
        <f t="shared" si="88"/>
        <v>51</v>
      </c>
      <c r="O143" s="217">
        <f t="shared" si="82"/>
        <v>0</v>
      </c>
      <c r="P143" s="217">
        <f t="shared" si="89"/>
        <v>5</v>
      </c>
      <c r="Q143" s="217" t="str">
        <f t="shared" si="90"/>
        <v>51.5</v>
      </c>
    </row>
    <row r="144" spans="1:25" s="216" customFormat="1" outlineLevel="1">
      <c r="A144" s="151" t="str">
        <f t="shared" si="80"/>
        <v/>
      </c>
      <c r="B144" s="204" t="str">
        <f t="shared" ref="B144:B154" si="94">IF(O144=1,Q144,"")</f>
        <v/>
      </c>
      <c r="C144" s="213"/>
      <c r="D144" s="249"/>
      <c r="E144" s="134"/>
      <c r="F144" s="134"/>
      <c r="G144" s="134"/>
      <c r="H144" s="292" t="str">
        <f t="shared" si="74"/>
        <v/>
      </c>
      <c r="I144" s="217"/>
      <c r="K144" s="217">
        <f t="shared" si="86"/>
        <v>0</v>
      </c>
      <c r="L144" s="217">
        <f t="shared" si="87"/>
        <v>57</v>
      </c>
      <c r="M144" s="217"/>
      <c r="N144" s="217">
        <f t="shared" si="88"/>
        <v>51</v>
      </c>
      <c r="O144" s="217">
        <f t="shared" si="82"/>
        <v>0</v>
      </c>
      <c r="P144" s="217">
        <f t="shared" si="89"/>
        <v>5</v>
      </c>
      <c r="Q144" s="217" t="str">
        <f t="shared" si="90"/>
        <v>51.5</v>
      </c>
    </row>
    <row r="145" spans="1:17" s="216" customFormat="1" ht="22.5" outlineLevel="1">
      <c r="A145" s="151">
        <f t="shared" si="80"/>
        <v>58</v>
      </c>
      <c r="B145" s="293" t="str">
        <f t="shared" si="94"/>
        <v>51.6</v>
      </c>
      <c r="C145" s="248" t="s">
        <v>114</v>
      </c>
      <c r="D145" s="249" t="s">
        <v>47</v>
      </c>
      <c r="E145" s="134">
        <v>1</v>
      </c>
      <c r="F145" s="134">
        <v>0</v>
      </c>
      <c r="G145" s="134">
        <f t="shared" ref="G145" si="95">E145*F145</f>
        <v>0</v>
      </c>
      <c r="H145" s="292" t="str">
        <f t="shared" si="74"/>
        <v>vlastní</v>
      </c>
      <c r="I145" s="217"/>
      <c r="K145" s="217">
        <f t="shared" si="86"/>
        <v>1</v>
      </c>
      <c r="L145" s="217">
        <f t="shared" si="87"/>
        <v>58</v>
      </c>
      <c r="M145" s="217"/>
      <c r="N145" s="217">
        <f t="shared" si="88"/>
        <v>51</v>
      </c>
      <c r="O145" s="217">
        <f t="shared" si="82"/>
        <v>1</v>
      </c>
      <c r="P145" s="217">
        <f t="shared" si="89"/>
        <v>6</v>
      </c>
      <c r="Q145" s="217" t="str">
        <f t="shared" si="90"/>
        <v>51.6</v>
      </c>
    </row>
    <row r="146" spans="1:17" s="216" customFormat="1" outlineLevel="1">
      <c r="A146" s="151" t="str">
        <f t="shared" si="80"/>
        <v/>
      </c>
      <c r="B146" s="293" t="str">
        <f t="shared" si="94"/>
        <v/>
      </c>
      <c r="C146" s="213"/>
      <c r="D146" s="294"/>
      <c r="E146" s="134"/>
      <c r="F146" s="134"/>
      <c r="G146" s="134"/>
      <c r="H146" s="292" t="str">
        <f t="shared" si="74"/>
        <v/>
      </c>
      <c r="I146" s="217"/>
      <c r="K146" s="217">
        <f t="shared" si="86"/>
        <v>0</v>
      </c>
      <c r="L146" s="217">
        <f t="shared" si="87"/>
        <v>58</v>
      </c>
      <c r="M146" s="217"/>
      <c r="N146" s="217">
        <f t="shared" si="88"/>
        <v>51</v>
      </c>
      <c r="O146" s="217">
        <f t="shared" si="82"/>
        <v>0</v>
      </c>
      <c r="P146" s="217">
        <f t="shared" si="89"/>
        <v>6</v>
      </c>
      <c r="Q146" s="217" t="str">
        <f t="shared" si="90"/>
        <v>51.6</v>
      </c>
    </row>
    <row r="147" spans="1:17" s="216" customFormat="1" ht="22.5" outlineLevel="1">
      <c r="A147" s="151">
        <f t="shared" si="80"/>
        <v>59</v>
      </c>
      <c r="B147" s="204" t="str">
        <f t="shared" si="94"/>
        <v>51.7</v>
      </c>
      <c r="C147" s="248" t="s">
        <v>115</v>
      </c>
      <c r="D147" s="202" t="s">
        <v>46</v>
      </c>
      <c r="E147" s="134">
        <v>4</v>
      </c>
      <c r="F147" s="134">
        <v>0</v>
      </c>
      <c r="G147" s="134">
        <f t="shared" ref="G147" si="96">E147*F147</f>
        <v>0</v>
      </c>
      <c r="H147" s="292" t="str">
        <f t="shared" si="74"/>
        <v>vlastní</v>
      </c>
      <c r="I147" s="217"/>
      <c r="K147" s="217">
        <f t="shared" si="86"/>
        <v>1</v>
      </c>
      <c r="L147" s="217">
        <f t="shared" si="87"/>
        <v>59</v>
      </c>
      <c r="M147" s="217"/>
      <c r="N147" s="217">
        <f t="shared" si="88"/>
        <v>51</v>
      </c>
      <c r="O147" s="217">
        <f t="shared" si="82"/>
        <v>1</v>
      </c>
      <c r="P147" s="217">
        <f t="shared" si="89"/>
        <v>7</v>
      </c>
      <c r="Q147" s="217" t="str">
        <f t="shared" si="90"/>
        <v>51.7</v>
      </c>
    </row>
    <row r="148" spans="1:17" s="216" customFormat="1" outlineLevel="1">
      <c r="A148" s="151" t="str">
        <f t="shared" si="80"/>
        <v/>
      </c>
      <c r="B148" s="204" t="str">
        <f t="shared" si="94"/>
        <v/>
      </c>
      <c r="C148" s="213"/>
      <c r="D148" s="202"/>
      <c r="E148" s="134"/>
      <c r="F148" s="134"/>
      <c r="G148" s="134"/>
      <c r="H148" s="292" t="str">
        <f t="shared" si="74"/>
        <v/>
      </c>
      <c r="I148" s="217"/>
      <c r="K148" s="217">
        <f t="shared" si="86"/>
        <v>0</v>
      </c>
      <c r="L148" s="217">
        <f t="shared" si="87"/>
        <v>59</v>
      </c>
      <c r="M148" s="217"/>
      <c r="N148" s="217">
        <f t="shared" si="88"/>
        <v>51</v>
      </c>
      <c r="O148" s="217">
        <f t="shared" si="82"/>
        <v>0</v>
      </c>
      <c r="P148" s="217">
        <f t="shared" si="89"/>
        <v>7</v>
      </c>
      <c r="Q148" s="217" t="str">
        <f t="shared" si="90"/>
        <v>51.7</v>
      </c>
    </row>
    <row r="149" spans="1:17" s="216" customFormat="1" ht="22.5" outlineLevel="1">
      <c r="A149" s="151">
        <f t="shared" si="80"/>
        <v>60</v>
      </c>
      <c r="B149" s="293" t="str">
        <f t="shared" si="94"/>
        <v>51.8</v>
      </c>
      <c r="C149" s="248" t="s">
        <v>116</v>
      </c>
      <c r="D149" s="137" t="s">
        <v>46</v>
      </c>
      <c r="E149" s="134">
        <v>4</v>
      </c>
      <c r="F149" s="134">
        <v>0</v>
      </c>
      <c r="G149" s="134">
        <f t="shared" ref="G149" si="97">E149*F149</f>
        <v>0</v>
      </c>
      <c r="H149" s="292" t="str">
        <f t="shared" si="74"/>
        <v>vlastní</v>
      </c>
      <c r="I149" s="217"/>
      <c r="K149" s="217">
        <f t="shared" si="86"/>
        <v>1</v>
      </c>
      <c r="L149" s="217">
        <f t="shared" si="87"/>
        <v>60</v>
      </c>
      <c r="M149" s="217"/>
      <c r="N149" s="217">
        <f t="shared" si="88"/>
        <v>51</v>
      </c>
      <c r="O149" s="217">
        <f t="shared" si="82"/>
        <v>1</v>
      </c>
      <c r="P149" s="217">
        <f t="shared" si="89"/>
        <v>8</v>
      </c>
      <c r="Q149" s="217" t="str">
        <f t="shared" si="90"/>
        <v>51.8</v>
      </c>
    </row>
    <row r="150" spans="1:17" s="216" customFormat="1" outlineLevel="1">
      <c r="A150" s="151" t="str">
        <f t="shared" si="80"/>
        <v/>
      </c>
      <c r="B150" s="293" t="str">
        <f t="shared" si="94"/>
        <v/>
      </c>
      <c r="C150" s="213"/>
      <c r="D150" s="295"/>
      <c r="E150" s="134"/>
      <c r="F150" s="134"/>
      <c r="G150" s="134"/>
      <c r="H150" s="292" t="str">
        <f t="shared" si="74"/>
        <v/>
      </c>
      <c r="I150" s="217"/>
      <c r="K150" s="217">
        <f t="shared" si="86"/>
        <v>0</v>
      </c>
      <c r="L150" s="217">
        <f t="shared" si="87"/>
        <v>60</v>
      </c>
      <c r="M150" s="217"/>
      <c r="N150" s="217">
        <f t="shared" si="88"/>
        <v>51</v>
      </c>
      <c r="O150" s="217">
        <f t="shared" si="82"/>
        <v>0</v>
      </c>
      <c r="P150" s="217">
        <f t="shared" si="89"/>
        <v>8</v>
      </c>
      <c r="Q150" s="217" t="str">
        <f t="shared" si="90"/>
        <v>51.8</v>
      </c>
    </row>
    <row r="151" spans="1:17" s="216" customFormat="1" ht="56.25" outlineLevel="1">
      <c r="A151" s="151">
        <f t="shared" si="80"/>
        <v>61</v>
      </c>
      <c r="B151" s="204" t="str">
        <f t="shared" si="94"/>
        <v>51.9</v>
      </c>
      <c r="C151" s="119" t="s">
        <v>59</v>
      </c>
      <c r="D151" s="137" t="s">
        <v>45</v>
      </c>
      <c r="E151" s="134">
        <v>12.5</v>
      </c>
      <c r="F151" s="134">
        <v>0</v>
      </c>
      <c r="G151" s="134">
        <f t="shared" ref="G151" si="98">E151*F151</f>
        <v>0</v>
      </c>
      <c r="H151" s="292" t="str">
        <f t="shared" si="74"/>
        <v>vlastní</v>
      </c>
      <c r="I151" s="217"/>
      <c r="K151" s="217">
        <f t="shared" si="86"/>
        <v>1</v>
      </c>
      <c r="L151" s="217">
        <f t="shared" si="87"/>
        <v>61</v>
      </c>
      <c r="M151" s="217"/>
      <c r="N151" s="217">
        <f t="shared" si="88"/>
        <v>51</v>
      </c>
      <c r="O151" s="217">
        <f t="shared" si="82"/>
        <v>1</v>
      </c>
      <c r="P151" s="217">
        <f t="shared" si="89"/>
        <v>9</v>
      </c>
      <c r="Q151" s="217" t="str">
        <f t="shared" si="90"/>
        <v>51.9</v>
      </c>
    </row>
    <row r="152" spans="1:17" s="216" customFormat="1" outlineLevel="1">
      <c r="A152" s="151" t="str">
        <f t="shared" si="80"/>
        <v/>
      </c>
      <c r="B152" s="204" t="str">
        <f t="shared" si="94"/>
        <v/>
      </c>
      <c r="C152" s="213"/>
      <c r="D152" s="295"/>
      <c r="E152" s="134"/>
      <c r="F152" s="134"/>
      <c r="G152" s="134"/>
      <c r="H152" s="292" t="str">
        <f t="shared" si="74"/>
        <v/>
      </c>
      <c r="I152" s="217"/>
      <c r="K152" s="217">
        <f t="shared" si="86"/>
        <v>0</v>
      </c>
      <c r="L152" s="217">
        <f t="shared" si="87"/>
        <v>61</v>
      </c>
      <c r="M152" s="217"/>
      <c r="N152" s="217">
        <f t="shared" si="88"/>
        <v>51</v>
      </c>
      <c r="O152" s="217">
        <f t="shared" si="82"/>
        <v>0</v>
      </c>
      <c r="P152" s="217">
        <f t="shared" si="89"/>
        <v>9</v>
      </c>
      <c r="Q152" s="217" t="str">
        <f t="shared" si="90"/>
        <v>51.9</v>
      </c>
    </row>
    <row r="153" spans="1:17" s="218" customFormat="1" ht="71.25" customHeight="1" outlineLevel="1">
      <c r="A153" s="151">
        <f t="shared" si="80"/>
        <v>62</v>
      </c>
      <c r="B153" s="204" t="str">
        <f t="shared" si="94"/>
        <v>51.10</v>
      </c>
      <c r="C153" s="119" t="s">
        <v>117</v>
      </c>
      <c r="D153" s="137" t="s">
        <v>45</v>
      </c>
      <c r="E153" s="134">
        <v>5</v>
      </c>
      <c r="F153" s="134">
        <v>0</v>
      </c>
      <c r="G153" s="134">
        <f t="shared" ref="G153" si="99">E153*F153</f>
        <v>0</v>
      </c>
      <c r="H153" s="292" t="str">
        <f t="shared" si="74"/>
        <v>vlastní</v>
      </c>
      <c r="I153" s="219"/>
      <c r="K153" s="217">
        <f t="shared" si="86"/>
        <v>1</v>
      </c>
      <c r="L153" s="217">
        <f t="shared" si="87"/>
        <v>62</v>
      </c>
      <c r="M153" s="217"/>
      <c r="N153" s="217">
        <f t="shared" si="88"/>
        <v>51</v>
      </c>
      <c r="O153" s="217">
        <f t="shared" si="82"/>
        <v>1</v>
      </c>
      <c r="P153" s="217">
        <f t="shared" si="89"/>
        <v>10</v>
      </c>
      <c r="Q153" s="217" t="str">
        <f t="shared" si="90"/>
        <v>51.10</v>
      </c>
    </row>
    <row r="154" spans="1:17" s="101" customFormat="1" outlineLevel="1">
      <c r="A154" s="296" t="str">
        <f t="shared" si="80"/>
        <v/>
      </c>
      <c r="B154" s="297" t="str">
        <f t="shared" si="94"/>
        <v/>
      </c>
      <c r="C154" s="298"/>
      <c r="D154" s="299"/>
      <c r="E154" s="208"/>
      <c r="F154" s="208"/>
      <c r="G154" s="208"/>
      <c r="H154" s="300" t="str">
        <f t="shared" si="74"/>
        <v/>
      </c>
      <c r="I154" s="102"/>
      <c r="K154" s="217">
        <f t="shared" si="86"/>
        <v>0</v>
      </c>
      <c r="L154" s="217">
        <f t="shared" si="87"/>
        <v>62</v>
      </c>
      <c r="M154" s="217"/>
      <c r="N154" s="217">
        <f t="shared" si="88"/>
        <v>51</v>
      </c>
      <c r="O154" s="217">
        <f t="shared" si="82"/>
        <v>0</v>
      </c>
      <c r="P154" s="217">
        <f t="shared" si="89"/>
        <v>10</v>
      </c>
      <c r="Q154" s="217" t="str">
        <f t="shared" si="90"/>
        <v>51.10</v>
      </c>
    </row>
    <row r="155" spans="1:17" s="9" customFormat="1">
      <c r="A155" s="110" t="s">
        <v>44</v>
      </c>
      <c r="B155" s="199">
        <v>5</v>
      </c>
      <c r="C155" s="111" t="s">
        <v>119</v>
      </c>
      <c r="D155" s="112"/>
      <c r="E155" s="113"/>
      <c r="F155" s="113"/>
      <c r="G155" s="258">
        <f>SUM(G156:G178)</f>
        <v>0</v>
      </c>
      <c r="H155" s="113" t="str">
        <f t="shared" ref="H155" si="100">IF(ISBLANK(D155),"","vlastní")</f>
        <v/>
      </c>
      <c r="I155" s="46"/>
      <c r="K155" s="46">
        <f t="shared" si="86"/>
        <v>0</v>
      </c>
      <c r="L155" s="46">
        <f t="shared" ref="L155:L207" si="101">K155+L154</f>
        <v>62</v>
      </c>
      <c r="M155" s="46"/>
      <c r="N155" s="46"/>
      <c r="O155" s="46"/>
      <c r="P155" s="46"/>
      <c r="Q155" s="46"/>
    </row>
    <row r="156" spans="1:17" s="214" customFormat="1" ht="56.25" outlineLevel="2">
      <c r="A156" s="288">
        <f t="shared" ref="A156:A178" si="102">IF(K156=1,L156,"")</f>
        <v>63</v>
      </c>
      <c r="B156" s="289" t="str">
        <f t="shared" ref="B156:B164" si="103">IF(O156=1,Q156,"")</f>
        <v>52.1</v>
      </c>
      <c r="C156" s="290" t="s">
        <v>163</v>
      </c>
      <c r="D156" s="291" t="s">
        <v>47</v>
      </c>
      <c r="E156" s="189">
        <v>1</v>
      </c>
      <c r="F156" s="189">
        <v>0</v>
      </c>
      <c r="G156" s="189">
        <f t="shared" ref="G156" si="104">E156*F156</f>
        <v>0</v>
      </c>
      <c r="H156" s="136" t="str">
        <f t="shared" si="74"/>
        <v>vlastní</v>
      </c>
      <c r="I156" s="215"/>
      <c r="K156" s="215">
        <f t="shared" si="86"/>
        <v>1</v>
      </c>
      <c r="L156" s="215">
        <f t="shared" si="101"/>
        <v>63</v>
      </c>
      <c r="M156" s="215"/>
      <c r="N156" s="278">
        <v>52</v>
      </c>
      <c r="O156" s="215">
        <f t="shared" ref="O156:O178" si="105">IF(ISTEXT(D156),1,0)</f>
        <v>1</v>
      </c>
      <c r="P156" s="215">
        <f t="shared" ref="P156:P157" si="106">O156+P155</f>
        <v>1</v>
      </c>
      <c r="Q156" s="215" t="str">
        <f t="shared" si="79"/>
        <v>52.1</v>
      </c>
    </row>
    <row r="157" spans="1:17" s="216" customFormat="1" outlineLevel="2">
      <c r="A157" s="151" t="str">
        <f t="shared" si="102"/>
        <v/>
      </c>
      <c r="B157" s="204" t="str">
        <f t="shared" si="103"/>
        <v/>
      </c>
      <c r="C157" s="213"/>
      <c r="D157" s="137"/>
      <c r="E157" s="134"/>
      <c r="F157" s="134"/>
      <c r="G157" s="134"/>
      <c r="H157" s="292" t="str">
        <f t="shared" si="74"/>
        <v/>
      </c>
      <c r="I157" s="217"/>
      <c r="K157" s="217">
        <f t="shared" si="86"/>
        <v>0</v>
      </c>
      <c r="L157" s="217">
        <f t="shared" si="101"/>
        <v>63</v>
      </c>
      <c r="M157" s="217"/>
      <c r="N157" s="217">
        <f>N156</f>
        <v>52</v>
      </c>
      <c r="O157" s="217">
        <f t="shared" si="105"/>
        <v>0</v>
      </c>
      <c r="P157" s="217">
        <f t="shared" si="106"/>
        <v>1</v>
      </c>
      <c r="Q157" s="217" t="str">
        <f t="shared" si="79"/>
        <v>52.1</v>
      </c>
    </row>
    <row r="158" spans="1:17" s="216" customFormat="1" ht="22.5" outlineLevel="2">
      <c r="A158" s="151">
        <f t="shared" si="102"/>
        <v>64</v>
      </c>
      <c r="B158" s="204" t="str">
        <f t="shared" si="103"/>
        <v>52.2</v>
      </c>
      <c r="C158" s="119" t="s">
        <v>120</v>
      </c>
      <c r="D158" s="137" t="s">
        <v>47</v>
      </c>
      <c r="E158" s="134">
        <v>2</v>
      </c>
      <c r="F158" s="134">
        <v>0</v>
      </c>
      <c r="G158" s="134">
        <f t="shared" ref="G158" si="107">E158*F158</f>
        <v>0</v>
      </c>
      <c r="H158" s="292" t="str">
        <f t="shared" si="74"/>
        <v>vlastní</v>
      </c>
      <c r="I158" s="217"/>
      <c r="K158" s="217">
        <f t="shared" si="86"/>
        <v>1</v>
      </c>
      <c r="L158" s="217">
        <f t="shared" ref="L158:L178" si="108">K158+L157</f>
        <v>64</v>
      </c>
      <c r="M158" s="217"/>
      <c r="N158" s="217">
        <f t="shared" ref="N158:N178" si="109">N157</f>
        <v>52</v>
      </c>
      <c r="O158" s="217">
        <f t="shared" si="105"/>
        <v>1</v>
      </c>
      <c r="P158" s="217">
        <f t="shared" ref="P158:P178" si="110">O158+P157</f>
        <v>2</v>
      </c>
      <c r="Q158" s="217" t="str">
        <f t="shared" ref="Q158:Q178" si="111">CONCATENATE(N158,".",P158)</f>
        <v>52.2</v>
      </c>
    </row>
    <row r="159" spans="1:17" s="216" customFormat="1" outlineLevel="2">
      <c r="A159" s="151" t="str">
        <f t="shared" si="102"/>
        <v/>
      </c>
      <c r="B159" s="204" t="str">
        <f t="shared" si="103"/>
        <v/>
      </c>
      <c r="C159" s="213"/>
      <c r="D159" s="137"/>
      <c r="E159" s="134"/>
      <c r="F159" s="134"/>
      <c r="G159" s="134"/>
      <c r="H159" s="292" t="str">
        <f t="shared" si="74"/>
        <v/>
      </c>
      <c r="I159" s="217"/>
      <c r="K159" s="217">
        <f t="shared" si="86"/>
        <v>0</v>
      </c>
      <c r="L159" s="217">
        <f t="shared" si="108"/>
        <v>64</v>
      </c>
      <c r="M159" s="217"/>
      <c r="N159" s="217">
        <f t="shared" si="109"/>
        <v>52</v>
      </c>
      <c r="O159" s="217">
        <f t="shared" si="105"/>
        <v>0</v>
      </c>
      <c r="P159" s="217">
        <f t="shared" si="110"/>
        <v>2</v>
      </c>
      <c r="Q159" s="217" t="str">
        <f t="shared" si="111"/>
        <v>52.2</v>
      </c>
    </row>
    <row r="160" spans="1:17" s="216" customFormat="1" ht="33.75" outlineLevel="2">
      <c r="A160" s="151">
        <f t="shared" si="102"/>
        <v>65</v>
      </c>
      <c r="B160" s="204" t="str">
        <f t="shared" si="103"/>
        <v>52.3</v>
      </c>
      <c r="C160" s="248" t="s">
        <v>74</v>
      </c>
      <c r="D160" s="249" t="s">
        <v>47</v>
      </c>
      <c r="E160" s="134">
        <v>1</v>
      </c>
      <c r="F160" s="134">
        <v>0</v>
      </c>
      <c r="G160" s="134">
        <f t="shared" ref="G160" si="112">E160*F160</f>
        <v>0</v>
      </c>
      <c r="H160" s="292" t="str">
        <f t="shared" si="74"/>
        <v>vlastní</v>
      </c>
      <c r="I160" s="217"/>
      <c r="K160" s="217">
        <f t="shared" si="86"/>
        <v>1</v>
      </c>
      <c r="L160" s="217">
        <f t="shared" si="108"/>
        <v>65</v>
      </c>
      <c r="M160" s="217"/>
      <c r="N160" s="217">
        <f t="shared" si="109"/>
        <v>52</v>
      </c>
      <c r="O160" s="217">
        <f t="shared" si="105"/>
        <v>1</v>
      </c>
      <c r="P160" s="217">
        <f t="shared" si="110"/>
        <v>3</v>
      </c>
      <c r="Q160" s="217" t="str">
        <f t="shared" si="111"/>
        <v>52.3</v>
      </c>
    </row>
    <row r="161" spans="1:17" s="216" customFormat="1" outlineLevel="2">
      <c r="A161" s="151" t="str">
        <f t="shared" si="102"/>
        <v/>
      </c>
      <c r="B161" s="204" t="str">
        <f t="shared" si="103"/>
        <v/>
      </c>
      <c r="C161" s="213"/>
      <c r="D161" s="249"/>
      <c r="E161" s="134"/>
      <c r="F161" s="134"/>
      <c r="G161" s="134"/>
      <c r="H161" s="292" t="str">
        <f t="shared" si="74"/>
        <v/>
      </c>
      <c r="I161" s="217"/>
      <c r="K161" s="217">
        <f t="shared" si="86"/>
        <v>0</v>
      </c>
      <c r="L161" s="217">
        <f t="shared" si="108"/>
        <v>65</v>
      </c>
      <c r="M161" s="217"/>
      <c r="N161" s="217">
        <f t="shared" si="109"/>
        <v>52</v>
      </c>
      <c r="O161" s="217">
        <f t="shared" si="105"/>
        <v>0</v>
      </c>
      <c r="P161" s="217">
        <f t="shared" si="110"/>
        <v>3</v>
      </c>
      <c r="Q161" s="217" t="str">
        <f t="shared" si="111"/>
        <v>52.3</v>
      </c>
    </row>
    <row r="162" spans="1:17" s="216" customFormat="1" ht="33.75" outlineLevel="2">
      <c r="A162" s="151">
        <f t="shared" si="102"/>
        <v>66</v>
      </c>
      <c r="B162" s="204" t="str">
        <f t="shared" si="103"/>
        <v>52.4</v>
      </c>
      <c r="C162" s="248" t="s">
        <v>56</v>
      </c>
      <c r="D162" s="249" t="s">
        <v>47</v>
      </c>
      <c r="E162" s="134">
        <v>2</v>
      </c>
      <c r="F162" s="134">
        <v>0</v>
      </c>
      <c r="G162" s="134">
        <f t="shared" ref="G162" si="113">E162*F162</f>
        <v>0</v>
      </c>
      <c r="H162" s="292" t="str">
        <f t="shared" si="74"/>
        <v>vlastní</v>
      </c>
      <c r="I162" s="217"/>
      <c r="K162" s="217">
        <f t="shared" si="86"/>
        <v>1</v>
      </c>
      <c r="L162" s="217">
        <f t="shared" si="108"/>
        <v>66</v>
      </c>
      <c r="M162" s="217"/>
      <c r="N162" s="217">
        <f t="shared" si="109"/>
        <v>52</v>
      </c>
      <c r="O162" s="217">
        <f t="shared" si="105"/>
        <v>1</v>
      </c>
      <c r="P162" s="217">
        <f t="shared" si="110"/>
        <v>4</v>
      </c>
      <c r="Q162" s="217" t="str">
        <f t="shared" si="111"/>
        <v>52.4</v>
      </c>
    </row>
    <row r="163" spans="1:17" s="216" customFormat="1" outlineLevel="2">
      <c r="A163" s="151" t="str">
        <f t="shared" si="102"/>
        <v/>
      </c>
      <c r="B163" s="204" t="str">
        <f t="shared" si="103"/>
        <v/>
      </c>
      <c r="C163" s="213"/>
      <c r="D163" s="249"/>
      <c r="E163" s="134"/>
      <c r="F163" s="134"/>
      <c r="G163" s="134"/>
      <c r="H163" s="292" t="str">
        <f t="shared" si="74"/>
        <v/>
      </c>
      <c r="I163" s="217"/>
      <c r="K163" s="217">
        <f t="shared" si="86"/>
        <v>0</v>
      </c>
      <c r="L163" s="217">
        <f t="shared" si="108"/>
        <v>66</v>
      </c>
      <c r="M163" s="217"/>
      <c r="N163" s="217">
        <f t="shared" si="109"/>
        <v>52</v>
      </c>
      <c r="O163" s="217">
        <f t="shared" si="105"/>
        <v>0</v>
      </c>
      <c r="P163" s="217">
        <f t="shared" si="110"/>
        <v>4</v>
      </c>
      <c r="Q163" s="217" t="str">
        <f t="shared" si="111"/>
        <v>52.4</v>
      </c>
    </row>
    <row r="164" spans="1:17" s="216" customFormat="1" ht="33.75" outlineLevel="2">
      <c r="A164" s="151">
        <f t="shared" si="102"/>
        <v>67</v>
      </c>
      <c r="B164" s="204" t="str">
        <f t="shared" si="103"/>
        <v>52.5</v>
      </c>
      <c r="C164" s="248" t="s">
        <v>122</v>
      </c>
      <c r="D164" s="249" t="s">
        <v>47</v>
      </c>
      <c r="E164" s="134">
        <v>1</v>
      </c>
      <c r="F164" s="134">
        <v>0</v>
      </c>
      <c r="G164" s="134">
        <f t="shared" ref="G164" si="114">E164*F164</f>
        <v>0</v>
      </c>
      <c r="H164" s="292" t="str">
        <f t="shared" si="74"/>
        <v>vlastní</v>
      </c>
      <c r="I164" s="217"/>
      <c r="K164" s="217">
        <f t="shared" si="86"/>
        <v>1</v>
      </c>
      <c r="L164" s="217">
        <f t="shared" si="108"/>
        <v>67</v>
      </c>
      <c r="M164" s="217"/>
      <c r="N164" s="217">
        <f t="shared" si="109"/>
        <v>52</v>
      </c>
      <c r="O164" s="217">
        <f t="shared" si="105"/>
        <v>1</v>
      </c>
      <c r="P164" s="217">
        <f t="shared" si="110"/>
        <v>5</v>
      </c>
      <c r="Q164" s="217" t="str">
        <f t="shared" si="111"/>
        <v>52.5</v>
      </c>
    </row>
    <row r="165" spans="1:17" s="216" customFormat="1" outlineLevel="2">
      <c r="A165" s="151" t="str">
        <f t="shared" si="102"/>
        <v/>
      </c>
      <c r="B165" s="204"/>
      <c r="C165" s="213"/>
      <c r="D165" s="249"/>
      <c r="E165" s="134"/>
      <c r="F165" s="134"/>
      <c r="G165" s="134"/>
      <c r="H165" s="292" t="str">
        <f t="shared" si="74"/>
        <v/>
      </c>
      <c r="I165" s="217"/>
      <c r="K165" s="217">
        <f t="shared" si="86"/>
        <v>0</v>
      </c>
      <c r="L165" s="217">
        <f t="shared" si="108"/>
        <v>67</v>
      </c>
      <c r="M165" s="217"/>
      <c r="N165" s="217">
        <f t="shared" si="109"/>
        <v>52</v>
      </c>
      <c r="O165" s="217">
        <f t="shared" si="105"/>
        <v>0</v>
      </c>
      <c r="P165" s="217">
        <f t="shared" si="110"/>
        <v>5</v>
      </c>
      <c r="Q165" s="217" t="str">
        <f t="shared" si="111"/>
        <v>52.5</v>
      </c>
    </row>
    <row r="166" spans="1:17" s="216" customFormat="1" ht="22.5" outlineLevel="2">
      <c r="A166" s="151">
        <f t="shared" si="102"/>
        <v>68</v>
      </c>
      <c r="B166" s="204" t="str">
        <f>IF(O166=1,Q166,"")</f>
        <v>52.6</v>
      </c>
      <c r="C166" s="248" t="s">
        <v>185</v>
      </c>
      <c r="D166" s="249" t="s">
        <v>47</v>
      </c>
      <c r="E166" s="134">
        <v>1</v>
      </c>
      <c r="F166" s="134">
        <v>0</v>
      </c>
      <c r="G166" s="134">
        <f t="shared" ref="G166" si="115">E166*F166</f>
        <v>0</v>
      </c>
      <c r="H166" s="292" t="str">
        <f t="shared" si="74"/>
        <v>vlastní</v>
      </c>
      <c r="I166" s="217"/>
      <c r="K166" s="217">
        <f t="shared" si="86"/>
        <v>1</v>
      </c>
      <c r="L166" s="217">
        <f t="shared" si="108"/>
        <v>68</v>
      </c>
      <c r="M166" s="217"/>
      <c r="N166" s="217">
        <f t="shared" si="109"/>
        <v>52</v>
      </c>
      <c r="O166" s="217">
        <f t="shared" si="105"/>
        <v>1</v>
      </c>
      <c r="P166" s="217">
        <f t="shared" si="110"/>
        <v>6</v>
      </c>
      <c r="Q166" s="217" t="str">
        <f t="shared" si="111"/>
        <v>52.6</v>
      </c>
    </row>
    <row r="167" spans="1:17" s="216" customFormat="1" outlineLevel="2">
      <c r="A167" s="151" t="str">
        <f t="shared" si="102"/>
        <v/>
      </c>
      <c r="B167" s="204"/>
      <c r="C167" s="248" t="s">
        <v>177</v>
      </c>
      <c r="D167" s="249"/>
      <c r="E167" s="134"/>
      <c r="F167" s="134"/>
      <c r="G167" s="134"/>
      <c r="H167" s="292" t="str">
        <f t="shared" si="74"/>
        <v/>
      </c>
      <c r="I167" s="217"/>
      <c r="K167" s="217">
        <f t="shared" si="86"/>
        <v>0</v>
      </c>
      <c r="L167" s="217">
        <f t="shared" si="108"/>
        <v>68</v>
      </c>
      <c r="M167" s="217"/>
      <c r="N167" s="217">
        <f t="shared" si="109"/>
        <v>52</v>
      </c>
      <c r="O167" s="217">
        <f t="shared" si="105"/>
        <v>0</v>
      </c>
      <c r="P167" s="217">
        <f t="shared" si="110"/>
        <v>6</v>
      </c>
      <c r="Q167" s="217" t="str">
        <f t="shared" si="111"/>
        <v>52.6</v>
      </c>
    </row>
    <row r="168" spans="1:17" s="216" customFormat="1" outlineLevel="2">
      <c r="A168" s="151" t="str">
        <f t="shared" si="102"/>
        <v/>
      </c>
      <c r="B168" s="204" t="str">
        <f t="shared" ref="B168:B178" si="116">IF(O168=1,Q168,"")</f>
        <v/>
      </c>
      <c r="C168" s="213"/>
      <c r="D168" s="249"/>
      <c r="E168" s="134"/>
      <c r="F168" s="134"/>
      <c r="G168" s="134"/>
      <c r="H168" s="292" t="str">
        <f t="shared" si="74"/>
        <v/>
      </c>
      <c r="I168" s="217"/>
      <c r="K168" s="217">
        <f t="shared" si="86"/>
        <v>0</v>
      </c>
      <c r="L168" s="217">
        <f t="shared" si="108"/>
        <v>68</v>
      </c>
      <c r="M168" s="217"/>
      <c r="N168" s="217">
        <f t="shared" si="109"/>
        <v>52</v>
      </c>
      <c r="O168" s="217">
        <f t="shared" si="105"/>
        <v>0</v>
      </c>
      <c r="P168" s="217">
        <f t="shared" si="110"/>
        <v>6</v>
      </c>
      <c r="Q168" s="217" t="str">
        <f t="shared" si="111"/>
        <v>52.6</v>
      </c>
    </row>
    <row r="169" spans="1:17" s="216" customFormat="1" ht="22.5" outlineLevel="2">
      <c r="A169" s="151">
        <f t="shared" si="102"/>
        <v>69</v>
      </c>
      <c r="B169" s="293" t="str">
        <f t="shared" si="116"/>
        <v>52.7</v>
      </c>
      <c r="C169" s="248" t="s">
        <v>121</v>
      </c>
      <c r="D169" s="249" t="s">
        <v>47</v>
      </c>
      <c r="E169" s="134">
        <v>1</v>
      </c>
      <c r="F169" s="134">
        <v>0</v>
      </c>
      <c r="G169" s="134">
        <f t="shared" ref="G169" si="117">E169*F169</f>
        <v>0</v>
      </c>
      <c r="H169" s="292" t="str">
        <f t="shared" si="74"/>
        <v>vlastní</v>
      </c>
      <c r="I169" s="217"/>
      <c r="K169" s="217">
        <f t="shared" si="86"/>
        <v>1</v>
      </c>
      <c r="L169" s="217">
        <f t="shared" si="108"/>
        <v>69</v>
      </c>
      <c r="M169" s="217"/>
      <c r="N169" s="217">
        <f t="shared" si="109"/>
        <v>52</v>
      </c>
      <c r="O169" s="217">
        <f t="shared" si="105"/>
        <v>1</v>
      </c>
      <c r="P169" s="217">
        <f t="shared" si="110"/>
        <v>7</v>
      </c>
      <c r="Q169" s="217" t="str">
        <f t="shared" si="111"/>
        <v>52.7</v>
      </c>
    </row>
    <row r="170" spans="1:17" s="216" customFormat="1" outlineLevel="2">
      <c r="A170" s="151" t="str">
        <f t="shared" si="102"/>
        <v/>
      </c>
      <c r="B170" s="293" t="str">
        <f t="shared" si="116"/>
        <v/>
      </c>
      <c r="C170" s="213"/>
      <c r="D170" s="294"/>
      <c r="E170" s="134"/>
      <c r="F170" s="134"/>
      <c r="G170" s="134"/>
      <c r="H170" s="292" t="str">
        <f t="shared" si="74"/>
        <v/>
      </c>
      <c r="I170" s="217"/>
      <c r="K170" s="217">
        <f t="shared" si="86"/>
        <v>0</v>
      </c>
      <c r="L170" s="217">
        <f t="shared" si="108"/>
        <v>69</v>
      </c>
      <c r="M170" s="217"/>
      <c r="N170" s="217">
        <f t="shared" si="109"/>
        <v>52</v>
      </c>
      <c r="O170" s="217">
        <f t="shared" si="105"/>
        <v>0</v>
      </c>
      <c r="P170" s="217">
        <f t="shared" si="110"/>
        <v>7</v>
      </c>
      <c r="Q170" s="217" t="str">
        <f t="shared" si="111"/>
        <v>52.7</v>
      </c>
    </row>
    <row r="171" spans="1:17" s="216" customFormat="1" ht="22.5" outlineLevel="2">
      <c r="A171" s="151">
        <f t="shared" si="102"/>
        <v>70</v>
      </c>
      <c r="B171" s="204" t="str">
        <f t="shared" si="116"/>
        <v>52.8</v>
      </c>
      <c r="C171" s="248" t="s">
        <v>115</v>
      </c>
      <c r="D171" s="202" t="s">
        <v>46</v>
      </c>
      <c r="E171" s="134">
        <v>1</v>
      </c>
      <c r="F171" s="134">
        <v>0</v>
      </c>
      <c r="G171" s="134">
        <f t="shared" ref="G171" si="118">E171*F171</f>
        <v>0</v>
      </c>
      <c r="H171" s="292" t="str">
        <f t="shared" si="74"/>
        <v>vlastní</v>
      </c>
      <c r="I171" s="217"/>
      <c r="K171" s="217">
        <f t="shared" si="86"/>
        <v>1</v>
      </c>
      <c r="L171" s="217">
        <f t="shared" si="108"/>
        <v>70</v>
      </c>
      <c r="M171" s="217"/>
      <c r="N171" s="217">
        <f t="shared" si="109"/>
        <v>52</v>
      </c>
      <c r="O171" s="217">
        <f t="shared" si="105"/>
        <v>1</v>
      </c>
      <c r="P171" s="217">
        <f t="shared" si="110"/>
        <v>8</v>
      </c>
      <c r="Q171" s="217" t="str">
        <f t="shared" si="111"/>
        <v>52.8</v>
      </c>
    </row>
    <row r="172" spans="1:17" s="216" customFormat="1" outlineLevel="2">
      <c r="A172" s="151" t="str">
        <f t="shared" si="102"/>
        <v/>
      </c>
      <c r="B172" s="204" t="str">
        <f t="shared" si="116"/>
        <v/>
      </c>
      <c r="C172" s="213"/>
      <c r="D172" s="202"/>
      <c r="E172" s="134"/>
      <c r="F172" s="134"/>
      <c r="G172" s="134"/>
      <c r="H172" s="292" t="str">
        <f t="shared" si="74"/>
        <v/>
      </c>
      <c r="I172" s="217"/>
      <c r="K172" s="217">
        <f t="shared" si="86"/>
        <v>0</v>
      </c>
      <c r="L172" s="217">
        <f t="shared" si="108"/>
        <v>70</v>
      </c>
      <c r="M172" s="217"/>
      <c r="N172" s="217">
        <f t="shared" si="109"/>
        <v>52</v>
      </c>
      <c r="O172" s="217">
        <f t="shared" si="105"/>
        <v>0</v>
      </c>
      <c r="P172" s="217">
        <f t="shared" si="110"/>
        <v>8</v>
      </c>
      <c r="Q172" s="217" t="str">
        <f t="shared" si="111"/>
        <v>52.8</v>
      </c>
    </row>
    <row r="173" spans="1:17" s="216" customFormat="1" ht="22.5" outlineLevel="2">
      <c r="A173" s="151">
        <f t="shared" si="102"/>
        <v>71</v>
      </c>
      <c r="B173" s="293" t="str">
        <f t="shared" si="116"/>
        <v>52.9</v>
      </c>
      <c r="C173" s="248" t="s">
        <v>116</v>
      </c>
      <c r="D173" s="137" t="s">
        <v>46</v>
      </c>
      <c r="E173" s="134">
        <v>2</v>
      </c>
      <c r="F173" s="134">
        <v>0</v>
      </c>
      <c r="G173" s="134">
        <f t="shared" ref="G173" si="119">E173*F173</f>
        <v>0</v>
      </c>
      <c r="H173" s="292" t="str">
        <f t="shared" si="74"/>
        <v>vlastní</v>
      </c>
      <c r="I173" s="217"/>
      <c r="K173" s="217">
        <f t="shared" si="86"/>
        <v>1</v>
      </c>
      <c r="L173" s="217">
        <f t="shared" si="108"/>
        <v>71</v>
      </c>
      <c r="M173" s="217"/>
      <c r="N173" s="217">
        <f t="shared" si="109"/>
        <v>52</v>
      </c>
      <c r="O173" s="217">
        <f t="shared" si="105"/>
        <v>1</v>
      </c>
      <c r="P173" s="217">
        <f t="shared" si="110"/>
        <v>9</v>
      </c>
      <c r="Q173" s="217" t="str">
        <f t="shared" si="111"/>
        <v>52.9</v>
      </c>
    </row>
    <row r="174" spans="1:17" s="216" customFormat="1" outlineLevel="2">
      <c r="A174" s="151" t="str">
        <f t="shared" si="102"/>
        <v/>
      </c>
      <c r="B174" s="293" t="str">
        <f t="shared" si="116"/>
        <v/>
      </c>
      <c r="C174" s="213"/>
      <c r="D174" s="295"/>
      <c r="E174" s="134"/>
      <c r="F174" s="134"/>
      <c r="G174" s="134"/>
      <c r="H174" s="292" t="str">
        <f t="shared" si="74"/>
        <v/>
      </c>
      <c r="I174" s="217"/>
      <c r="K174" s="217">
        <f t="shared" si="86"/>
        <v>0</v>
      </c>
      <c r="L174" s="217">
        <f t="shared" si="108"/>
        <v>71</v>
      </c>
      <c r="M174" s="217"/>
      <c r="N174" s="217">
        <f t="shared" si="109"/>
        <v>52</v>
      </c>
      <c r="O174" s="217">
        <f t="shared" si="105"/>
        <v>0</v>
      </c>
      <c r="P174" s="217">
        <f t="shared" si="110"/>
        <v>9</v>
      </c>
      <c r="Q174" s="217" t="str">
        <f t="shared" si="111"/>
        <v>52.9</v>
      </c>
    </row>
    <row r="175" spans="1:17" s="216" customFormat="1" ht="56.25" outlineLevel="2">
      <c r="A175" s="151">
        <f t="shared" si="102"/>
        <v>72</v>
      </c>
      <c r="B175" s="204" t="str">
        <f t="shared" si="116"/>
        <v>52.10</v>
      </c>
      <c r="C175" s="119" t="s">
        <v>59</v>
      </c>
      <c r="D175" s="137" t="s">
        <v>45</v>
      </c>
      <c r="E175" s="134">
        <v>6.5</v>
      </c>
      <c r="F175" s="134">
        <v>0</v>
      </c>
      <c r="G175" s="134">
        <f t="shared" ref="G175" si="120">E175*F175</f>
        <v>0</v>
      </c>
      <c r="H175" s="292" t="str">
        <f t="shared" si="74"/>
        <v>vlastní</v>
      </c>
      <c r="I175" s="217"/>
      <c r="K175" s="217">
        <f t="shared" si="86"/>
        <v>1</v>
      </c>
      <c r="L175" s="217">
        <f t="shared" si="108"/>
        <v>72</v>
      </c>
      <c r="M175" s="217"/>
      <c r="N175" s="217">
        <f t="shared" si="109"/>
        <v>52</v>
      </c>
      <c r="O175" s="217">
        <f t="shared" si="105"/>
        <v>1</v>
      </c>
      <c r="P175" s="217">
        <f t="shared" si="110"/>
        <v>10</v>
      </c>
      <c r="Q175" s="217" t="str">
        <f t="shared" si="111"/>
        <v>52.10</v>
      </c>
    </row>
    <row r="176" spans="1:17" s="216" customFormat="1" outlineLevel="2">
      <c r="A176" s="151" t="str">
        <f t="shared" si="102"/>
        <v/>
      </c>
      <c r="B176" s="204" t="str">
        <f t="shared" si="116"/>
        <v/>
      </c>
      <c r="C176" s="213"/>
      <c r="D176" s="295"/>
      <c r="E176" s="134"/>
      <c r="F176" s="134"/>
      <c r="G176" s="134"/>
      <c r="H176" s="292" t="str">
        <f t="shared" si="74"/>
        <v/>
      </c>
      <c r="I176" s="217"/>
      <c r="K176" s="217">
        <f t="shared" si="86"/>
        <v>0</v>
      </c>
      <c r="L176" s="217">
        <f t="shared" si="108"/>
        <v>72</v>
      </c>
      <c r="M176" s="217"/>
      <c r="N176" s="217">
        <f t="shared" si="109"/>
        <v>52</v>
      </c>
      <c r="O176" s="217">
        <f t="shared" si="105"/>
        <v>0</v>
      </c>
      <c r="P176" s="217">
        <f t="shared" si="110"/>
        <v>10</v>
      </c>
      <c r="Q176" s="217" t="str">
        <f t="shared" si="111"/>
        <v>52.10</v>
      </c>
    </row>
    <row r="177" spans="1:17" s="216" customFormat="1" ht="78.75" outlineLevel="2">
      <c r="A177" s="151">
        <f t="shared" si="102"/>
        <v>73</v>
      </c>
      <c r="B177" s="204" t="str">
        <f t="shared" si="116"/>
        <v>52.11</v>
      </c>
      <c r="C177" s="119" t="s">
        <v>117</v>
      </c>
      <c r="D177" s="137" t="s">
        <v>45</v>
      </c>
      <c r="E177" s="134">
        <v>3.5</v>
      </c>
      <c r="F177" s="134">
        <v>0</v>
      </c>
      <c r="G177" s="134">
        <f t="shared" ref="G177" si="121">E177*F177</f>
        <v>0</v>
      </c>
      <c r="H177" s="292" t="str">
        <f t="shared" si="74"/>
        <v>vlastní</v>
      </c>
      <c r="I177" s="217"/>
      <c r="K177" s="217">
        <f t="shared" si="86"/>
        <v>1</v>
      </c>
      <c r="L177" s="217">
        <f t="shared" si="108"/>
        <v>73</v>
      </c>
      <c r="M177" s="217"/>
      <c r="N177" s="217">
        <f t="shared" si="109"/>
        <v>52</v>
      </c>
      <c r="O177" s="217">
        <f t="shared" si="105"/>
        <v>1</v>
      </c>
      <c r="P177" s="217">
        <f t="shared" si="110"/>
        <v>11</v>
      </c>
      <c r="Q177" s="217" t="str">
        <f t="shared" si="111"/>
        <v>52.11</v>
      </c>
    </row>
    <row r="178" spans="1:17" s="218" customFormat="1" outlineLevel="1">
      <c r="A178" s="296" t="str">
        <f t="shared" si="102"/>
        <v/>
      </c>
      <c r="B178" s="297" t="str">
        <f t="shared" si="116"/>
        <v/>
      </c>
      <c r="C178" s="298"/>
      <c r="D178" s="299"/>
      <c r="E178" s="208"/>
      <c r="F178" s="208"/>
      <c r="G178" s="208"/>
      <c r="H178" s="220"/>
      <c r="I178" s="219"/>
      <c r="K178" s="217">
        <f t="shared" si="86"/>
        <v>0</v>
      </c>
      <c r="L178" s="217">
        <f t="shared" si="108"/>
        <v>73</v>
      </c>
      <c r="M178" s="217"/>
      <c r="N178" s="217">
        <f t="shared" si="109"/>
        <v>52</v>
      </c>
      <c r="O178" s="217">
        <f t="shared" si="105"/>
        <v>0</v>
      </c>
      <c r="P178" s="217">
        <f t="shared" si="110"/>
        <v>11</v>
      </c>
      <c r="Q178" s="217" t="str">
        <f t="shared" si="111"/>
        <v>52.11</v>
      </c>
    </row>
    <row r="179" spans="1:17" s="9" customFormat="1">
      <c r="A179" s="110" t="s">
        <v>44</v>
      </c>
      <c r="B179" s="199">
        <v>6</v>
      </c>
      <c r="C179" s="111" t="s">
        <v>123</v>
      </c>
      <c r="D179" s="199"/>
      <c r="E179" s="199"/>
      <c r="F179" s="199"/>
      <c r="G179" s="258">
        <f>SUM(G180:G196)</f>
        <v>0</v>
      </c>
      <c r="H179" s="113"/>
      <c r="I179" s="46"/>
      <c r="K179" s="219">
        <f t="shared" si="86"/>
        <v>0</v>
      </c>
      <c r="L179" s="219">
        <f t="shared" ref="L179:L196" si="122">K179+L178</f>
        <v>73</v>
      </c>
      <c r="M179" s="219"/>
      <c r="N179" s="217"/>
      <c r="O179" s="217"/>
      <c r="P179" s="217"/>
      <c r="Q179" s="217"/>
    </row>
    <row r="180" spans="1:17" s="9" customFormat="1" ht="56.25" outlineLevel="1">
      <c r="A180" s="288">
        <f t="shared" ref="A180:A196" si="123">IF(K180=1,L180,"")</f>
        <v>74</v>
      </c>
      <c r="B180" s="289" t="str">
        <f t="shared" ref="B180:B186" si="124">IF(O180=1,Q180,"")</f>
        <v>53.1</v>
      </c>
      <c r="C180" s="290" t="s">
        <v>164</v>
      </c>
      <c r="D180" s="291" t="s">
        <v>47</v>
      </c>
      <c r="E180" s="189">
        <v>1</v>
      </c>
      <c r="F180" s="189">
        <v>0</v>
      </c>
      <c r="G180" s="189">
        <f t="shared" ref="G180" si="125">E180*F180</f>
        <v>0</v>
      </c>
      <c r="H180" s="136" t="str">
        <f t="shared" ref="H180:H195" si="126">IF(ISBLANK(D180),"","vlastní")</f>
        <v>vlastní</v>
      </c>
      <c r="I180" s="46"/>
      <c r="K180" s="219">
        <f t="shared" si="86"/>
        <v>1</v>
      </c>
      <c r="L180" s="219">
        <f t="shared" si="122"/>
        <v>74</v>
      </c>
      <c r="M180" s="219"/>
      <c r="N180" s="279">
        <v>53</v>
      </c>
      <c r="O180" s="217">
        <f t="shared" ref="O180:O196" si="127">IF(ISTEXT(D180),1,0)</f>
        <v>1</v>
      </c>
      <c r="P180" s="217">
        <f t="shared" ref="P180:P196" si="128">O180+P179</f>
        <v>1</v>
      </c>
      <c r="Q180" s="217" t="str">
        <f t="shared" ref="Q180:Q196" si="129">CONCATENATE(N180,".",P180)</f>
        <v>53.1</v>
      </c>
    </row>
    <row r="181" spans="1:17" s="9" customFormat="1" outlineLevel="1">
      <c r="A181" s="151" t="str">
        <f t="shared" si="123"/>
        <v/>
      </c>
      <c r="B181" s="204" t="str">
        <f t="shared" si="124"/>
        <v/>
      </c>
      <c r="C181" s="213"/>
      <c r="D181" s="137"/>
      <c r="E181" s="134"/>
      <c r="F181" s="134"/>
      <c r="G181" s="134"/>
      <c r="H181" s="292" t="str">
        <f t="shared" si="126"/>
        <v/>
      </c>
      <c r="I181" s="46"/>
      <c r="K181" s="219">
        <f t="shared" si="86"/>
        <v>0</v>
      </c>
      <c r="L181" s="219">
        <f t="shared" si="122"/>
        <v>74</v>
      </c>
      <c r="M181" s="219"/>
      <c r="N181" s="217">
        <f t="shared" ref="N181:N196" si="130">N180</f>
        <v>53</v>
      </c>
      <c r="O181" s="217">
        <f t="shared" si="127"/>
        <v>0</v>
      </c>
      <c r="P181" s="217">
        <f t="shared" si="128"/>
        <v>1</v>
      </c>
      <c r="Q181" s="217" t="str">
        <f t="shared" si="129"/>
        <v>53.1</v>
      </c>
    </row>
    <row r="182" spans="1:17" s="9" customFormat="1" ht="22.5" outlineLevel="1">
      <c r="A182" s="151">
        <f t="shared" si="123"/>
        <v>75</v>
      </c>
      <c r="B182" s="204" t="str">
        <f t="shared" si="124"/>
        <v>53.2</v>
      </c>
      <c r="C182" s="119" t="s">
        <v>120</v>
      </c>
      <c r="D182" s="137" t="s">
        <v>47</v>
      </c>
      <c r="E182" s="134">
        <v>2</v>
      </c>
      <c r="F182" s="134">
        <v>0</v>
      </c>
      <c r="G182" s="134">
        <f t="shared" ref="G182" si="131">E182*F182</f>
        <v>0</v>
      </c>
      <c r="H182" s="292" t="str">
        <f t="shared" si="126"/>
        <v>vlastní</v>
      </c>
      <c r="I182" s="46"/>
      <c r="K182" s="219">
        <f t="shared" si="86"/>
        <v>1</v>
      </c>
      <c r="L182" s="219">
        <f t="shared" si="122"/>
        <v>75</v>
      </c>
      <c r="M182" s="219"/>
      <c r="N182" s="217">
        <f t="shared" si="130"/>
        <v>53</v>
      </c>
      <c r="O182" s="217">
        <f t="shared" si="127"/>
        <v>1</v>
      </c>
      <c r="P182" s="217">
        <f t="shared" si="128"/>
        <v>2</v>
      </c>
      <c r="Q182" s="217" t="str">
        <f t="shared" si="129"/>
        <v>53.2</v>
      </c>
    </row>
    <row r="183" spans="1:17" s="9" customFormat="1" outlineLevel="1">
      <c r="A183" s="151" t="str">
        <f t="shared" si="123"/>
        <v/>
      </c>
      <c r="B183" s="204" t="str">
        <f t="shared" si="124"/>
        <v/>
      </c>
      <c r="C183" s="213"/>
      <c r="D183" s="137"/>
      <c r="E183" s="134"/>
      <c r="F183" s="134"/>
      <c r="G183" s="134"/>
      <c r="H183" s="292" t="str">
        <f t="shared" si="126"/>
        <v/>
      </c>
      <c r="I183" s="46"/>
      <c r="K183" s="219">
        <f t="shared" si="86"/>
        <v>0</v>
      </c>
      <c r="L183" s="219">
        <f t="shared" si="122"/>
        <v>75</v>
      </c>
      <c r="M183" s="219"/>
      <c r="N183" s="217">
        <f t="shared" si="130"/>
        <v>53</v>
      </c>
      <c r="O183" s="217">
        <f t="shared" si="127"/>
        <v>0</v>
      </c>
      <c r="P183" s="217">
        <f t="shared" si="128"/>
        <v>2</v>
      </c>
      <c r="Q183" s="217" t="str">
        <f t="shared" si="129"/>
        <v>53.2</v>
      </c>
    </row>
    <row r="184" spans="1:17" s="9" customFormat="1" ht="33.75" outlineLevel="1">
      <c r="A184" s="151">
        <f t="shared" si="123"/>
        <v>76</v>
      </c>
      <c r="B184" s="204" t="str">
        <f t="shared" si="124"/>
        <v>53.3</v>
      </c>
      <c r="C184" s="248" t="s">
        <v>74</v>
      </c>
      <c r="D184" s="249" t="s">
        <v>47</v>
      </c>
      <c r="E184" s="134">
        <v>7</v>
      </c>
      <c r="F184" s="134">
        <v>0</v>
      </c>
      <c r="G184" s="134">
        <f t="shared" ref="G184" si="132">E184*F184</f>
        <v>0</v>
      </c>
      <c r="H184" s="292" t="str">
        <f t="shared" si="126"/>
        <v>vlastní</v>
      </c>
      <c r="I184" s="46"/>
      <c r="K184" s="219">
        <f t="shared" si="86"/>
        <v>1</v>
      </c>
      <c r="L184" s="219">
        <f t="shared" si="122"/>
        <v>76</v>
      </c>
      <c r="M184" s="219"/>
      <c r="N184" s="217">
        <f t="shared" si="130"/>
        <v>53</v>
      </c>
      <c r="O184" s="217">
        <f t="shared" si="127"/>
        <v>1</v>
      </c>
      <c r="P184" s="217">
        <f t="shared" si="128"/>
        <v>3</v>
      </c>
      <c r="Q184" s="217" t="str">
        <f t="shared" si="129"/>
        <v>53.3</v>
      </c>
    </row>
    <row r="185" spans="1:17" s="9" customFormat="1" outlineLevel="1">
      <c r="A185" s="151" t="str">
        <f t="shared" si="123"/>
        <v/>
      </c>
      <c r="B185" s="204" t="str">
        <f t="shared" si="124"/>
        <v/>
      </c>
      <c r="C185" s="213"/>
      <c r="D185" s="249"/>
      <c r="E185" s="134"/>
      <c r="F185" s="134"/>
      <c r="G185" s="134"/>
      <c r="H185" s="292" t="str">
        <f t="shared" si="126"/>
        <v/>
      </c>
      <c r="I185" s="46"/>
      <c r="K185" s="219">
        <f t="shared" si="86"/>
        <v>0</v>
      </c>
      <c r="L185" s="219">
        <f t="shared" si="122"/>
        <v>76</v>
      </c>
      <c r="M185" s="219"/>
      <c r="N185" s="217">
        <f t="shared" si="130"/>
        <v>53</v>
      </c>
      <c r="O185" s="217">
        <f t="shared" si="127"/>
        <v>0</v>
      </c>
      <c r="P185" s="217">
        <f t="shared" si="128"/>
        <v>3</v>
      </c>
      <c r="Q185" s="217" t="str">
        <f t="shared" si="129"/>
        <v>53.3</v>
      </c>
    </row>
    <row r="186" spans="1:17" s="9" customFormat="1" ht="22.5" outlineLevel="1">
      <c r="A186" s="151">
        <f t="shared" si="123"/>
        <v>77</v>
      </c>
      <c r="B186" s="204" t="str">
        <f t="shared" si="124"/>
        <v>53.4</v>
      </c>
      <c r="C186" s="248" t="s">
        <v>185</v>
      </c>
      <c r="D186" s="249" t="s">
        <v>47</v>
      </c>
      <c r="E186" s="134">
        <v>2</v>
      </c>
      <c r="F186" s="134">
        <v>0</v>
      </c>
      <c r="G186" s="134">
        <f t="shared" ref="G186" si="133">E186*F186</f>
        <v>0</v>
      </c>
      <c r="H186" s="292" t="str">
        <f t="shared" si="126"/>
        <v>vlastní</v>
      </c>
      <c r="I186" s="46"/>
      <c r="K186" s="219">
        <f t="shared" si="86"/>
        <v>1</v>
      </c>
      <c r="L186" s="219">
        <f t="shared" si="122"/>
        <v>77</v>
      </c>
      <c r="M186" s="219"/>
      <c r="N186" s="217">
        <f t="shared" si="130"/>
        <v>53</v>
      </c>
      <c r="O186" s="217">
        <f t="shared" si="127"/>
        <v>1</v>
      </c>
      <c r="P186" s="217">
        <f t="shared" si="128"/>
        <v>4</v>
      </c>
      <c r="Q186" s="217" t="str">
        <f t="shared" si="129"/>
        <v>53.4</v>
      </c>
    </row>
    <row r="187" spans="1:17" s="9" customFormat="1" outlineLevel="1">
      <c r="A187" s="151" t="str">
        <f t="shared" si="123"/>
        <v/>
      </c>
      <c r="B187" s="204"/>
      <c r="C187" s="248" t="s">
        <v>177</v>
      </c>
      <c r="D187" s="249"/>
      <c r="E187" s="134"/>
      <c r="F187" s="134"/>
      <c r="G187" s="134"/>
      <c r="H187" s="292" t="str">
        <f t="shared" si="126"/>
        <v/>
      </c>
      <c r="I187" s="46"/>
      <c r="K187" s="219">
        <f t="shared" si="86"/>
        <v>0</v>
      </c>
      <c r="L187" s="219">
        <f t="shared" si="122"/>
        <v>77</v>
      </c>
      <c r="M187" s="219"/>
      <c r="N187" s="217">
        <f t="shared" si="130"/>
        <v>53</v>
      </c>
      <c r="O187" s="217">
        <f t="shared" si="127"/>
        <v>0</v>
      </c>
      <c r="P187" s="217">
        <f t="shared" si="128"/>
        <v>4</v>
      </c>
      <c r="Q187" s="217" t="str">
        <f t="shared" si="129"/>
        <v>53.4</v>
      </c>
    </row>
    <row r="188" spans="1:17" s="9" customFormat="1" outlineLevel="1">
      <c r="A188" s="151" t="str">
        <f t="shared" si="123"/>
        <v/>
      </c>
      <c r="B188" s="204" t="str">
        <f t="shared" ref="B188:B196" si="134">IF(O188=1,Q188,"")</f>
        <v/>
      </c>
      <c r="C188" s="213"/>
      <c r="D188" s="249"/>
      <c r="E188" s="134"/>
      <c r="F188" s="134"/>
      <c r="G188" s="134"/>
      <c r="H188" s="292" t="str">
        <f t="shared" si="126"/>
        <v/>
      </c>
      <c r="I188" s="46"/>
      <c r="K188" s="219">
        <f t="shared" si="86"/>
        <v>0</v>
      </c>
      <c r="L188" s="219">
        <f t="shared" si="122"/>
        <v>77</v>
      </c>
      <c r="M188" s="219"/>
      <c r="N188" s="217">
        <f t="shared" si="130"/>
        <v>53</v>
      </c>
      <c r="O188" s="217">
        <f t="shared" si="127"/>
        <v>0</v>
      </c>
      <c r="P188" s="217">
        <f t="shared" si="128"/>
        <v>4</v>
      </c>
      <c r="Q188" s="217" t="str">
        <f t="shared" si="129"/>
        <v>53.4</v>
      </c>
    </row>
    <row r="189" spans="1:17" s="9" customFormat="1" ht="22.5" outlineLevel="1">
      <c r="A189" s="151">
        <f t="shared" si="123"/>
        <v>78</v>
      </c>
      <c r="B189" s="293" t="str">
        <f t="shared" si="134"/>
        <v>53.5</v>
      </c>
      <c r="C189" s="248" t="s">
        <v>121</v>
      </c>
      <c r="D189" s="249" t="s">
        <v>47</v>
      </c>
      <c r="E189" s="134">
        <v>1</v>
      </c>
      <c r="F189" s="134">
        <v>0</v>
      </c>
      <c r="G189" s="134">
        <f t="shared" ref="G189" si="135">E189*F189</f>
        <v>0</v>
      </c>
      <c r="H189" s="292" t="str">
        <f t="shared" si="126"/>
        <v>vlastní</v>
      </c>
      <c r="I189" s="46"/>
      <c r="K189" s="219">
        <f t="shared" si="86"/>
        <v>1</v>
      </c>
      <c r="L189" s="219">
        <f t="shared" si="122"/>
        <v>78</v>
      </c>
      <c r="M189" s="219"/>
      <c r="N189" s="217">
        <f t="shared" si="130"/>
        <v>53</v>
      </c>
      <c r="O189" s="217">
        <f t="shared" si="127"/>
        <v>1</v>
      </c>
      <c r="P189" s="217">
        <f t="shared" si="128"/>
        <v>5</v>
      </c>
      <c r="Q189" s="217" t="str">
        <f t="shared" si="129"/>
        <v>53.5</v>
      </c>
    </row>
    <row r="190" spans="1:17" s="9" customFormat="1" outlineLevel="1">
      <c r="A190" s="151" t="str">
        <f t="shared" si="123"/>
        <v/>
      </c>
      <c r="B190" s="293" t="str">
        <f t="shared" si="134"/>
        <v/>
      </c>
      <c r="C190" s="213"/>
      <c r="D190" s="294"/>
      <c r="E190" s="134"/>
      <c r="F190" s="134"/>
      <c r="G190" s="134"/>
      <c r="H190" s="292" t="str">
        <f t="shared" si="126"/>
        <v/>
      </c>
      <c r="I190" s="46"/>
      <c r="K190" s="219">
        <f t="shared" si="86"/>
        <v>0</v>
      </c>
      <c r="L190" s="219">
        <f t="shared" si="122"/>
        <v>78</v>
      </c>
      <c r="M190" s="219"/>
      <c r="N190" s="217">
        <f t="shared" si="130"/>
        <v>53</v>
      </c>
      <c r="O190" s="217">
        <f t="shared" si="127"/>
        <v>0</v>
      </c>
      <c r="P190" s="217">
        <f t="shared" si="128"/>
        <v>5</v>
      </c>
      <c r="Q190" s="217" t="str">
        <f t="shared" si="129"/>
        <v>53.5</v>
      </c>
    </row>
    <row r="191" spans="1:17" s="9" customFormat="1" ht="22.5" outlineLevel="1">
      <c r="A191" s="151">
        <f t="shared" si="123"/>
        <v>79</v>
      </c>
      <c r="B191" s="204" t="str">
        <f t="shared" si="134"/>
        <v>53.6</v>
      </c>
      <c r="C191" s="248" t="s">
        <v>115</v>
      </c>
      <c r="D191" s="202" t="s">
        <v>46</v>
      </c>
      <c r="E191" s="134">
        <v>7</v>
      </c>
      <c r="F191" s="134">
        <v>0</v>
      </c>
      <c r="G191" s="134">
        <f t="shared" ref="G191" si="136">E191*F191</f>
        <v>0</v>
      </c>
      <c r="H191" s="292" t="str">
        <f t="shared" si="126"/>
        <v>vlastní</v>
      </c>
      <c r="I191" s="46"/>
      <c r="K191" s="219">
        <f t="shared" si="86"/>
        <v>1</v>
      </c>
      <c r="L191" s="219">
        <f t="shared" si="122"/>
        <v>79</v>
      </c>
      <c r="M191" s="219"/>
      <c r="N191" s="217">
        <f t="shared" si="130"/>
        <v>53</v>
      </c>
      <c r="O191" s="217">
        <f t="shared" si="127"/>
        <v>1</v>
      </c>
      <c r="P191" s="217">
        <f t="shared" si="128"/>
        <v>6</v>
      </c>
      <c r="Q191" s="217" t="str">
        <f t="shared" si="129"/>
        <v>53.6</v>
      </c>
    </row>
    <row r="192" spans="1:17" s="9" customFormat="1" outlineLevel="1">
      <c r="A192" s="151" t="str">
        <f t="shared" si="123"/>
        <v/>
      </c>
      <c r="B192" s="204" t="str">
        <f t="shared" si="134"/>
        <v/>
      </c>
      <c r="C192" s="213"/>
      <c r="D192" s="202"/>
      <c r="E192" s="134"/>
      <c r="F192" s="134"/>
      <c r="G192" s="134"/>
      <c r="H192" s="292" t="str">
        <f t="shared" si="126"/>
        <v/>
      </c>
      <c r="I192" s="46"/>
      <c r="K192" s="219">
        <f t="shared" si="86"/>
        <v>0</v>
      </c>
      <c r="L192" s="219">
        <f t="shared" si="122"/>
        <v>79</v>
      </c>
      <c r="M192" s="219"/>
      <c r="N192" s="217">
        <f t="shared" si="130"/>
        <v>53</v>
      </c>
      <c r="O192" s="217">
        <f t="shared" si="127"/>
        <v>0</v>
      </c>
      <c r="P192" s="217">
        <f t="shared" si="128"/>
        <v>6</v>
      </c>
      <c r="Q192" s="217" t="str">
        <f t="shared" si="129"/>
        <v>53.6</v>
      </c>
    </row>
    <row r="193" spans="1:17" s="9" customFormat="1" ht="56.25" outlineLevel="1">
      <c r="A193" s="151">
        <f t="shared" si="123"/>
        <v>80</v>
      </c>
      <c r="B193" s="204" t="str">
        <f t="shared" si="134"/>
        <v>53.7</v>
      </c>
      <c r="C193" s="119" t="s">
        <v>59</v>
      </c>
      <c r="D193" s="137" t="s">
        <v>45</v>
      </c>
      <c r="E193" s="134">
        <v>12.5</v>
      </c>
      <c r="F193" s="134">
        <v>0</v>
      </c>
      <c r="G193" s="134">
        <f t="shared" ref="G193" si="137">E193*F193</f>
        <v>0</v>
      </c>
      <c r="H193" s="292" t="str">
        <f t="shared" si="126"/>
        <v>vlastní</v>
      </c>
      <c r="I193" s="46"/>
      <c r="K193" s="219">
        <f t="shared" si="86"/>
        <v>1</v>
      </c>
      <c r="L193" s="219">
        <f t="shared" si="122"/>
        <v>80</v>
      </c>
      <c r="M193" s="219"/>
      <c r="N193" s="217">
        <f t="shared" si="130"/>
        <v>53</v>
      </c>
      <c r="O193" s="217">
        <f t="shared" si="127"/>
        <v>1</v>
      </c>
      <c r="P193" s="217">
        <f t="shared" si="128"/>
        <v>7</v>
      </c>
      <c r="Q193" s="217" t="str">
        <f t="shared" si="129"/>
        <v>53.7</v>
      </c>
    </row>
    <row r="194" spans="1:17" s="9" customFormat="1" outlineLevel="1">
      <c r="A194" s="151" t="str">
        <f t="shared" si="123"/>
        <v/>
      </c>
      <c r="B194" s="204" t="str">
        <f t="shared" si="134"/>
        <v/>
      </c>
      <c r="C194" s="213"/>
      <c r="D194" s="295"/>
      <c r="E194" s="134"/>
      <c r="F194" s="134"/>
      <c r="G194" s="134"/>
      <c r="H194" s="292" t="str">
        <f t="shared" si="126"/>
        <v/>
      </c>
      <c r="I194" s="46"/>
      <c r="K194" s="219">
        <f t="shared" si="86"/>
        <v>0</v>
      </c>
      <c r="L194" s="219">
        <f t="shared" si="122"/>
        <v>80</v>
      </c>
      <c r="M194" s="219"/>
      <c r="N194" s="217">
        <f t="shared" si="130"/>
        <v>53</v>
      </c>
      <c r="O194" s="217">
        <f t="shared" si="127"/>
        <v>0</v>
      </c>
      <c r="P194" s="217">
        <f t="shared" si="128"/>
        <v>7</v>
      </c>
      <c r="Q194" s="217" t="str">
        <f t="shared" si="129"/>
        <v>53.7</v>
      </c>
    </row>
    <row r="195" spans="1:17" s="9" customFormat="1" ht="78.75" outlineLevel="1">
      <c r="A195" s="151">
        <f t="shared" si="123"/>
        <v>81</v>
      </c>
      <c r="B195" s="204" t="str">
        <f t="shared" si="134"/>
        <v>53.8</v>
      </c>
      <c r="C195" s="119" t="s">
        <v>117</v>
      </c>
      <c r="D195" s="137" t="s">
        <v>45</v>
      </c>
      <c r="E195" s="134">
        <v>3</v>
      </c>
      <c r="F195" s="134">
        <v>0</v>
      </c>
      <c r="G195" s="134">
        <f t="shared" ref="G195" si="138">E195*F195</f>
        <v>0</v>
      </c>
      <c r="H195" s="292" t="str">
        <f t="shared" si="126"/>
        <v>vlastní</v>
      </c>
      <c r="I195" s="46"/>
      <c r="K195" s="219">
        <f t="shared" si="86"/>
        <v>1</v>
      </c>
      <c r="L195" s="219">
        <f t="shared" si="122"/>
        <v>81</v>
      </c>
      <c r="M195" s="219"/>
      <c r="N195" s="217">
        <f t="shared" si="130"/>
        <v>53</v>
      </c>
      <c r="O195" s="217">
        <f t="shared" si="127"/>
        <v>1</v>
      </c>
      <c r="P195" s="217">
        <f t="shared" si="128"/>
        <v>8</v>
      </c>
      <c r="Q195" s="217" t="str">
        <f t="shared" si="129"/>
        <v>53.8</v>
      </c>
    </row>
    <row r="196" spans="1:17" s="9" customFormat="1" outlineLevel="1">
      <c r="A196" s="296" t="str">
        <f t="shared" si="123"/>
        <v/>
      </c>
      <c r="B196" s="297" t="str">
        <f t="shared" si="134"/>
        <v/>
      </c>
      <c r="C196" s="298"/>
      <c r="D196" s="299"/>
      <c r="E196" s="208"/>
      <c r="F196" s="208"/>
      <c r="G196" s="208"/>
      <c r="H196" s="220"/>
      <c r="I196" s="46"/>
      <c r="K196" s="219">
        <f t="shared" si="86"/>
        <v>0</v>
      </c>
      <c r="L196" s="219">
        <f t="shared" si="122"/>
        <v>81</v>
      </c>
      <c r="M196" s="219"/>
      <c r="N196" s="217">
        <f t="shared" si="130"/>
        <v>53</v>
      </c>
      <c r="O196" s="217">
        <f t="shared" si="127"/>
        <v>0</v>
      </c>
      <c r="P196" s="217">
        <f t="shared" si="128"/>
        <v>8</v>
      </c>
      <c r="Q196" s="217" t="str">
        <f t="shared" si="129"/>
        <v>53.8</v>
      </c>
    </row>
    <row r="197" spans="1:17" s="9" customFormat="1">
      <c r="A197" s="110" t="s">
        <v>44</v>
      </c>
      <c r="B197" s="199">
        <v>7</v>
      </c>
      <c r="C197" s="110" t="s">
        <v>125</v>
      </c>
      <c r="D197" s="110"/>
      <c r="E197" s="110"/>
      <c r="F197" s="110"/>
      <c r="G197" s="258">
        <f>SUM(G198:G205)</f>
        <v>0</v>
      </c>
      <c r="H197" s="113"/>
      <c r="I197" s="46"/>
      <c r="K197" s="46">
        <f t="shared" si="86"/>
        <v>0</v>
      </c>
      <c r="L197" s="46">
        <f t="shared" si="101"/>
        <v>81</v>
      </c>
      <c r="M197" s="46"/>
      <c r="N197" s="46"/>
      <c r="O197" s="46"/>
      <c r="P197" s="46"/>
      <c r="Q197" s="46"/>
    </row>
    <row r="198" spans="1:17" s="101" customFormat="1" ht="56.25" outlineLevel="1">
      <c r="A198" s="288">
        <f t="shared" ref="A198:A204" si="139">IF(K198=1,L198,"")</f>
        <v>82</v>
      </c>
      <c r="B198" s="289" t="str">
        <f t="shared" ref="B198:B204" si="140">IF(O198=1,Q198,"")</f>
        <v>56.1</v>
      </c>
      <c r="C198" s="290" t="s">
        <v>86</v>
      </c>
      <c r="D198" s="301" t="s">
        <v>47</v>
      </c>
      <c r="E198" s="189">
        <v>1</v>
      </c>
      <c r="F198" s="189">
        <v>0</v>
      </c>
      <c r="G198" s="189">
        <f t="shared" ref="G198" si="141">E198*F198</f>
        <v>0</v>
      </c>
      <c r="H198" s="136" t="str">
        <f t="shared" ref="H198:H204" si="142">IF(ISBLANK(D198),"","vlastní")</f>
        <v>vlastní</v>
      </c>
      <c r="I198" s="102"/>
      <c r="K198" s="102">
        <f t="shared" si="86"/>
        <v>1</v>
      </c>
      <c r="L198" s="102">
        <f t="shared" si="101"/>
        <v>82</v>
      </c>
      <c r="M198" s="102"/>
      <c r="N198" s="257">
        <v>56</v>
      </c>
      <c r="O198" s="102">
        <f t="shared" ref="O198:O205" si="143">IF(ISTEXT(D198),1,0)</f>
        <v>1</v>
      </c>
      <c r="P198" s="102">
        <f t="shared" ref="P198:P241" si="144">O198+P197</f>
        <v>1</v>
      </c>
      <c r="Q198" s="102" t="str">
        <f t="shared" ref="Q198:Q241" si="145">CONCATENATE(N198,".",P198)</f>
        <v>56.1</v>
      </c>
    </row>
    <row r="199" spans="1:17" s="101" customFormat="1" outlineLevel="1">
      <c r="A199" s="151" t="str">
        <f t="shared" si="139"/>
        <v/>
      </c>
      <c r="B199" s="204" t="str">
        <f t="shared" si="140"/>
        <v/>
      </c>
      <c r="C199" s="213"/>
      <c r="D199" s="294"/>
      <c r="E199" s="253"/>
      <c r="F199" s="134"/>
      <c r="G199" s="134"/>
      <c r="H199" s="292" t="str">
        <f t="shared" si="142"/>
        <v/>
      </c>
      <c r="I199" s="102"/>
      <c r="K199" s="102">
        <f t="shared" si="86"/>
        <v>0</v>
      </c>
      <c r="L199" s="102">
        <f t="shared" si="101"/>
        <v>82</v>
      </c>
      <c r="M199" s="102"/>
      <c r="N199" s="102">
        <f>N198</f>
        <v>56</v>
      </c>
      <c r="O199" s="102">
        <f t="shared" si="143"/>
        <v>0</v>
      </c>
      <c r="P199" s="102">
        <f t="shared" si="144"/>
        <v>1</v>
      </c>
      <c r="Q199" s="102" t="str">
        <f t="shared" si="145"/>
        <v>56.1</v>
      </c>
    </row>
    <row r="200" spans="1:17" s="101" customFormat="1" ht="45" outlineLevel="1">
      <c r="A200" s="151">
        <f t="shared" si="139"/>
        <v>83</v>
      </c>
      <c r="B200" s="204" t="str">
        <f t="shared" si="140"/>
        <v>56.2</v>
      </c>
      <c r="C200" s="248" t="s">
        <v>85</v>
      </c>
      <c r="D200" s="202" t="s">
        <v>47</v>
      </c>
      <c r="E200" s="134">
        <v>1</v>
      </c>
      <c r="F200" s="134">
        <v>0</v>
      </c>
      <c r="G200" s="134">
        <f t="shared" ref="G200" si="146">E200*F200</f>
        <v>0</v>
      </c>
      <c r="H200" s="292" t="str">
        <f t="shared" si="142"/>
        <v>vlastní</v>
      </c>
      <c r="I200" s="102"/>
      <c r="K200" s="102">
        <f t="shared" ref="K200:K263" si="147">IF(ISTEXT(D200),1,0)</f>
        <v>1</v>
      </c>
      <c r="L200" s="102">
        <f t="shared" si="101"/>
        <v>83</v>
      </c>
      <c r="M200" s="102"/>
      <c r="N200" s="102">
        <f t="shared" ref="N200:N205" si="148">N199</f>
        <v>56</v>
      </c>
      <c r="O200" s="102">
        <f t="shared" si="143"/>
        <v>1</v>
      </c>
      <c r="P200" s="102">
        <f t="shared" ref="P200:P205" si="149">O200+P199</f>
        <v>2</v>
      </c>
      <c r="Q200" s="102" t="str">
        <f t="shared" ref="Q200:Q205" si="150">CONCATENATE(N200,".",P200)</f>
        <v>56.2</v>
      </c>
    </row>
    <row r="201" spans="1:17" s="101" customFormat="1" outlineLevel="1">
      <c r="A201" s="151" t="str">
        <f t="shared" si="139"/>
        <v/>
      </c>
      <c r="B201" s="204" t="str">
        <f t="shared" si="140"/>
        <v/>
      </c>
      <c r="C201" s="213"/>
      <c r="D201" s="294"/>
      <c r="E201" s="253"/>
      <c r="F201" s="134"/>
      <c r="G201" s="134"/>
      <c r="H201" s="292" t="str">
        <f t="shared" si="142"/>
        <v/>
      </c>
      <c r="I201" s="102"/>
      <c r="K201" s="102">
        <f t="shared" si="147"/>
        <v>0</v>
      </c>
      <c r="L201" s="102">
        <f t="shared" si="101"/>
        <v>83</v>
      </c>
      <c r="M201" s="102"/>
      <c r="N201" s="102">
        <f t="shared" si="148"/>
        <v>56</v>
      </c>
      <c r="O201" s="102">
        <f t="shared" si="143"/>
        <v>0</v>
      </c>
      <c r="P201" s="102">
        <f t="shared" si="149"/>
        <v>2</v>
      </c>
      <c r="Q201" s="102" t="str">
        <f t="shared" si="150"/>
        <v>56.2</v>
      </c>
    </row>
    <row r="202" spans="1:17" s="101" customFormat="1" ht="33.75" outlineLevel="1">
      <c r="A202" s="151">
        <f t="shared" si="139"/>
        <v>84</v>
      </c>
      <c r="B202" s="204" t="str">
        <f t="shared" si="140"/>
        <v>56.3</v>
      </c>
      <c r="C202" s="248" t="s">
        <v>83</v>
      </c>
      <c r="D202" s="202" t="s">
        <v>46</v>
      </c>
      <c r="E202" s="134">
        <v>20</v>
      </c>
      <c r="F202" s="134">
        <v>0</v>
      </c>
      <c r="G202" s="134">
        <f t="shared" ref="G202" si="151">E202*F202</f>
        <v>0</v>
      </c>
      <c r="H202" s="292" t="str">
        <f t="shared" si="142"/>
        <v>vlastní</v>
      </c>
      <c r="I202" s="102"/>
      <c r="K202" s="102">
        <f t="shared" si="147"/>
        <v>1</v>
      </c>
      <c r="L202" s="102">
        <f t="shared" si="101"/>
        <v>84</v>
      </c>
      <c r="M202" s="102"/>
      <c r="N202" s="102">
        <f t="shared" si="148"/>
        <v>56</v>
      </c>
      <c r="O202" s="102">
        <f t="shared" si="143"/>
        <v>1</v>
      </c>
      <c r="P202" s="102">
        <f t="shared" si="149"/>
        <v>3</v>
      </c>
      <c r="Q202" s="102" t="str">
        <f t="shared" si="150"/>
        <v>56.3</v>
      </c>
    </row>
    <row r="203" spans="1:17" s="101" customFormat="1" outlineLevel="1">
      <c r="A203" s="151" t="str">
        <f t="shared" si="139"/>
        <v/>
      </c>
      <c r="B203" s="204" t="str">
        <f t="shared" si="140"/>
        <v/>
      </c>
      <c r="C203" s="213"/>
      <c r="D203" s="294"/>
      <c r="E203" s="253"/>
      <c r="F203" s="134"/>
      <c r="G203" s="134"/>
      <c r="H203" s="118" t="str">
        <f t="shared" si="142"/>
        <v/>
      </c>
      <c r="I203" s="102"/>
      <c r="K203" s="102">
        <f t="shared" si="147"/>
        <v>0</v>
      </c>
      <c r="L203" s="102">
        <f t="shared" si="101"/>
        <v>84</v>
      </c>
      <c r="M203" s="102"/>
      <c r="N203" s="102">
        <f t="shared" si="148"/>
        <v>56</v>
      </c>
      <c r="O203" s="102">
        <f t="shared" si="143"/>
        <v>0</v>
      </c>
      <c r="P203" s="102">
        <f t="shared" si="149"/>
        <v>3</v>
      </c>
      <c r="Q203" s="102" t="str">
        <f t="shared" si="150"/>
        <v>56.3</v>
      </c>
    </row>
    <row r="204" spans="1:17" s="101" customFormat="1" outlineLevel="1">
      <c r="A204" s="151">
        <f t="shared" si="139"/>
        <v>85</v>
      </c>
      <c r="B204" s="204" t="str">
        <f t="shared" si="140"/>
        <v>56.4</v>
      </c>
      <c r="C204" s="248" t="s">
        <v>84</v>
      </c>
      <c r="D204" s="202" t="s">
        <v>47</v>
      </c>
      <c r="E204" s="134">
        <v>3</v>
      </c>
      <c r="F204" s="134">
        <v>0</v>
      </c>
      <c r="G204" s="134">
        <f t="shared" ref="G204" si="152">E204*F204</f>
        <v>0</v>
      </c>
      <c r="H204" s="292" t="str">
        <f t="shared" si="142"/>
        <v>vlastní</v>
      </c>
      <c r="I204" s="102"/>
      <c r="K204" s="102">
        <f t="shared" si="147"/>
        <v>1</v>
      </c>
      <c r="L204" s="102">
        <f t="shared" si="101"/>
        <v>85</v>
      </c>
      <c r="M204" s="102"/>
      <c r="N204" s="102">
        <f t="shared" si="148"/>
        <v>56</v>
      </c>
      <c r="O204" s="102">
        <f t="shared" si="143"/>
        <v>1</v>
      </c>
      <c r="P204" s="102">
        <f t="shared" si="149"/>
        <v>4</v>
      </c>
      <c r="Q204" s="102" t="str">
        <f t="shared" si="150"/>
        <v>56.4</v>
      </c>
    </row>
    <row r="205" spans="1:17" s="101" customFormat="1" outlineLevel="1">
      <c r="A205" s="296"/>
      <c r="B205" s="297"/>
      <c r="C205" s="298"/>
      <c r="D205" s="302"/>
      <c r="E205" s="303"/>
      <c r="F205" s="303"/>
      <c r="G205" s="303"/>
      <c r="H205" s="220"/>
      <c r="I205" s="102"/>
      <c r="K205" s="102">
        <f t="shared" si="147"/>
        <v>0</v>
      </c>
      <c r="L205" s="102">
        <f t="shared" si="101"/>
        <v>85</v>
      </c>
      <c r="M205" s="102"/>
      <c r="N205" s="102">
        <f t="shared" si="148"/>
        <v>56</v>
      </c>
      <c r="O205" s="102">
        <f t="shared" si="143"/>
        <v>0</v>
      </c>
      <c r="P205" s="102">
        <f t="shared" si="149"/>
        <v>4</v>
      </c>
      <c r="Q205" s="102" t="str">
        <f t="shared" si="150"/>
        <v>56.4</v>
      </c>
    </row>
    <row r="206" spans="1:17" s="9" customFormat="1">
      <c r="A206" s="110" t="s">
        <v>44</v>
      </c>
      <c r="B206" s="199">
        <v>8</v>
      </c>
      <c r="C206" s="110" t="s">
        <v>135</v>
      </c>
      <c r="D206" s="110"/>
      <c r="E206" s="110"/>
      <c r="F206" s="110"/>
      <c r="G206" s="258">
        <f>SUM(G207:G223)</f>
        <v>0</v>
      </c>
      <c r="H206" s="113"/>
      <c r="I206" s="46"/>
      <c r="K206" s="46">
        <f t="shared" si="147"/>
        <v>0</v>
      </c>
      <c r="L206" s="46">
        <f t="shared" si="101"/>
        <v>85</v>
      </c>
      <c r="M206" s="46"/>
      <c r="N206" s="46"/>
      <c r="O206" s="46"/>
      <c r="P206" s="46"/>
      <c r="Q206" s="46"/>
    </row>
    <row r="207" spans="1:17" s="9" customFormat="1" ht="33.75" outlineLevel="1">
      <c r="A207" s="288">
        <f t="shared" ref="A207:A223" si="153">IF(K207=1,L207,"")</f>
        <v>86</v>
      </c>
      <c r="B207" s="289" t="str">
        <f>IF(O207=1,Q207,"")</f>
        <v>60.1</v>
      </c>
      <c r="C207" s="115" t="s">
        <v>167</v>
      </c>
      <c r="D207" s="301" t="s">
        <v>47</v>
      </c>
      <c r="E207" s="189">
        <v>1</v>
      </c>
      <c r="F207" s="189">
        <v>0</v>
      </c>
      <c r="G207" s="189">
        <f t="shared" ref="G207" si="154">E207*F207</f>
        <v>0</v>
      </c>
      <c r="H207" s="136" t="str">
        <f t="shared" ref="H207:H222" si="155">IF(ISBLANK(D207),"","vlastní")</f>
        <v>vlastní</v>
      </c>
      <c r="I207" s="46"/>
      <c r="K207" s="46">
        <f t="shared" si="147"/>
        <v>1</v>
      </c>
      <c r="L207" s="46">
        <f t="shared" si="101"/>
        <v>86</v>
      </c>
      <c r="M207" s="46"/>
      <c r="N207" s="257">
        <v>60</v>
      </c>
      <c r="O207" s="46">
        <f t="shared" ref="O207:O223" si="156">IF(ISTEXT(D207),1,0)</f>
        <v>1</v>
      </c>
      <c r="P207" s="46">
        <f t="shared" si="144"/>
        <v>1</v>
      </c>
      <c r="Q207" s="46" t="str">
        <f t="shared" si="145"/>
        <v>60.1</v>
      </c>
    </row>
    <row r="208" spans="1:17" s="9" customFormat="1" ht="67.5" outlineLevel="1">
      <c r="A208" s="151" t="str">
        <f t="shared" si="153"/>
        <v/>
      </c>
      <c r="B208" s="204" t="str">
        <f>IF(O208=1,Q208,"")</f>
        <v/>
      </c>
      <c r="C208" s="120" t="s">
        <v>166</v>
      </c>
      <c r="D208" s="202"/>
      <c r="E208" s="134"/>
      <c r="F208" s="134"/>
      <c r="G208" s="134"/>
      <c r="H208" s="292" t="str">
        <f t="shared" si="155"/>
        <v/>
      </c>
      <c r="I208" s="46"/>
      <c r="K208" s="46">
        <f t="shared" si="147"/>
        <v>0</v>
      </c>
      <c r="L208" s="46">
        <f t="shared" ref="L208:L222" si="157">K208+L207</f>
        <v>86</v>
      </c>
      <c r="M208" s="46"/>
      <c r="N208" s="46">
        <f>N207</f>
        <v>60</v>
      </c>
      <c r="O208" s="46">
        <f t="shared" si="156"/>
        <v>0</v>
      </c>
      <c r="P208" s="46">
        <f t="shared" ref="P208" si="158">O208+P207</f>
        <v>1</v>
      </c>
      <c r="Q208" s="46" t="str">
        <f>CONCATENATE(N208,".",P208)</f>
        <v>60.1</v>
      </c>
    </row>
    <row r="209" spans="1:17" s="9" customFormat="1" ht="22.5" outlineLevel="1">
      <c r="A209" s="151" t="str">
        <f t="shared" si="153"/>
        <v/>
      </c>
      <c r="B209" s="204"/>
      <c r="C209" s="120" t="s">
        <v>165</v>
      </c>
      <c r="D209" s="202"/>
      <c r="E209" s="134"/>
      <c r="F209" s="134"/>
      <c r="G209" s="134"/>
      <c r="H209" s="292" t="str">
        <f t="shared" si="155"/>
        <v/>
      </c>
      <c r="I209" s="46"/>
      <c r="K209" s="46">
        <f t="shared" si="147"/>
        <v>0</v>
      </c>
      <c r="L209" s="46">
        <f t="shared" si="157"/>
        <v>86</v>
      </c>
      <c r="M209" s="46"/>
      <c r="N209" s="46">
        <f t="shared" ref="N209:N223" si="159">N208</f>
        <v>60</v>
      </c>
      <c r="O209" s="46">
        <f t="shared" si="156"/>
        <v>0</v>
      </c>
      <c r="P209" s="46">
        <f t="shared" ref="P209:P223" si="160">O209+P208</f>
        <v>1</v>
      </c>
      <c r="Q209" s="46" t="str">
        <f t="shared" ref="Q209:Q223" si="161">CONCATENATE(N209,".",P209)</f>
        <v>60.1</v>
      </c>
    </row>
    <row r="210" spans="1:17" s="9" customFormat="1" ht="33.75" outlineLevel="1">
      <c r="A210" s="151" t="str">
        <f t="shared" si="153"/>
        <v/>
      </c>
      <c r="B210" s="204" t="str">
        <f>IF(O210=1,Q210,"")</f>
        <v/>
      </c>
      <c r="C210" s="119" t="s">
        <v>55</v>
      </c>
      <c r="D210" s="202"/>
      <c r="E210" s="134"/>
      <c r="F210" s="134"/>
      <c r="G210" s="134"/>
      <c r="H210" s="292" t="str">
        <f t="shared" si="155"/>
        <v/>
      </c>
      <c r="I210" s="46"/>
      <c r="K210" s="46">
        <f t="shared" si="147"/>
        <v>0</v>
      </c>
      <c r="L210" s="46">
        <f t="shared" si="157"/>
        <v>86</v>
      </c>
      <c r="M210" s="46"/>
      <c r="N210" s="46">
        <f t="shared" si="159"/>
        <v>60</v>
      </c>
      <c r="O210" s="46">
        <f t="shared" si="156"/>
        <v>0</v>
      </c>
      <c r="P210" s="46">
        <f t="shared" si="160"/>
        <v>1</v>
      </c>
      <c r="Q210" s="46" t="str">
        <f t="shared" si="161"/>
        <v>60.1</v>
      </c>
    </row>
    <row r="211" spans="1:17" s="9" customFormat="1" outlineLevel="1">
      <c r="A211" s="151" t="str">
        <f t="shared" si="153"/>
        <v/>
      </c>
      <c r="B211" s="204"/>
      <c r="C211" s="213"/>
      <c r="D211" s="202"/>
      <c r="E211" s="134"/>
      <c r="F211" s="134"/>
      <c r="G211" s="134"/>
      <c r="H211" s="292" t="str">
        <f t="shared" si="155"/>
        <v/>
      </c>
      <c r="I211" s="46"/>
      <c r="K211" s="46">
        <f t="shared" si="147"/>
        <v>0</v>
      </c>
      <c r="L211" s="46">
        <f t="shared" si="157"/>
        <v>86</v>
      </c>
      <c r="M211" s="46"/>
      <c r="N211" s="46">
        <f t="shared" si="159"/>
        <v>60</v>
      </c>
      <c r="O211" s="46">
        <f t="shared" si="156"/>
        <v>0</v>
      </c>
      <c r="P211" s="46">
        <f t="shared" si="160"/>
        <v>1</v>
      </c>
      <c r="Q211" s="46" t="str">
        <f t="shared" si="161"/>
        <v>60.1</v>
      </c>
    </row>
    <row r="212" spans="1:17" s="9" customFormat="1" ht="22.5" outlineLevel="1">
      <c r="A212" s="151">
        <f t="shared" si="153"/>
        <v>87</v>
      </c>
      <c r="B212" s="204" t="str">
        <f>IF(O212=1,Q212,"")</f>
        <v>60.2</v>
      </c>
      <c r="C212" s="119" t="s">
        <v>136</v>
      </c>
      <c r="D212" s="202" t="s">
        <v>47</v>
      </c>
      <c r="E212" s="134">
        <v>4</v>
      </c>
      <c r="F212" s="134">
        <v>0</v>
      </c>
      <c r="G212" s="134">
        <f t="shared" ref="G212" si="162">E212*F212</f>
        <v>0</v>
      </c>
      <c r="H212" s="118" t="str">
        <f t="shared" si="155"/>
        <v>vlastní</v>
      </c>
      <c r="I212" s="46"/>
      <c r="K212" s="46">
        <f t="shared" si="147"/>
        <v>1</v>
      </c>
      <c r="L212" s="46">
        <f t="shared" si="157"/>
        <v>87</v>
      </c>
      <c r="M212" s="46"/>
      <c r="N212" s="46">
        <f t="shared" si="159"/>
        <v>60</v>
      </c>
      <c r="O212" s="46">
        <f t="shared" si="156"/>
        <v>1</v>
      </c>
      <c r="P212" s="46">
        <f t="shared" si="160"/>
        <v>2</v>
      </c>
      <c r="Q212" s="46" t="str">
        <f t="shared" si="161"/>
        <v>60.2</v>
      </c>
    </row>
    <row r="213" spans="1:17" s="9" customFormat="1" outlineLevel="1">
      <c r="A213" s="151" t="str">
        <f t="shared" si="153"/>
        <v/>
      </c>
      <c r="B213" s="204"/>
      <c r="C213" s="213"/>
      <c r="D213" s="202"/>
      <c r="E213" s="134"/>
      <c r="F213" s="134"/>
      <c r="G213" s="134"/>
      <c r="H213" s="292" t="str">
        <f t="shared" si="155"/>
        <v/>
      </c>
      <c r="I213" s="46"/>
      <c r="K213" s="46">
        <f t="shared" si="147"/>
        <v>0</v>
      </c>
      <c r="L213" s="46">
        <f t="shared" si="157"/>
        <v>87</v>
      </c>
      <c r="M213" s="46"/>
      <c r="N213" s="46">
        <f t="shared" si="159"/>
        <v>60</v>
      </c>
      <c r="O213" s="46">
        <f t="shared" si="156"/>
        <v>0</v>
      </c>
      <c r="P213" s="46">
        <f t="shared" si="160"/>
        <v>2</v>
      </c>
      <c r="Q213" s="46" t="str">
        <f t="shared" si="161"/>
        <v>60.2</v>
      </c>
    </row>
    <row r="214" spans="1:17" s="9" customFormat="1" ht="33.75" outlineLevel="1">
      <c r="A214" s="151">
        <f t="shared" si="153"/>
        <v>88</v>
      </c>
      <c r="B214" s="204" t="str">
        <f>IF(O214=1,Q214,"")</f>
        <v>60.3</v>
      </c>
      <c r="C214" s="248" t="s">
        <v>137</v>
      </c>
      <c r="D214" s="202" t="s">
        <v>47</v>
      </c>
      <c r="E214" s="134">
        <v>2</v>
      </c>
      <c r="F214" s="134">
        <v>0</v>
      </c>
      <c r="G214" s="134">
        <f t="shared" ref="G214" si="163">E214*F214</f>
        <v>0</v>
      </c>
      <c r="H214" s="118" t="str">
        <f t="shared" si="155"/>
        <v>vlastní</v>
      </c>
      <c r="I214" s="46"/>
      <c r="K214" s="46">
        <f t="shared" si="147"/>
        <v>1</v>
      </c>
      <c r="L214" s="46">
        <f t="shared" si="157"/>
        <v>88</v>
      </c>
      <c r="M214" s="46"/>
      <c r="N214" s="46">
        <f t="shared" si="159"/>
        <v>60</v>
      </c>
      <c r="O214" s="46">
        <f t="shared" si="156"/>
        <v>1</v>
      </c>
      <c r="P214" s="46">
        <f t="shared" si="160"/>
        <v>3</v>
      </c>
      <c r="Q214" s="46" t="str">
        <f t="shared" si="161"/>
        <v>60.3</v>
      </c>
    </row>
    <row r="215" spans="1:17" s="9" customFormat="1" outlineLevel="1">
      <c r="A215" s="151" t="str">
        <f t="shared" si="153"/>
        <v/>
      </c>
      <c r="B215" s="204"/>
      <c r="C215" s="213"/>
      <c r="D215" s="202"/>
      <c r="E215" s="134"/>
      <c r="F215" s="134"/>
      <c r="G215" s="134"/>
      <c r="H215" s="292" t="str">
        <f t="shared" si="155"/>
        <v/>
      </c>
      <c r="I215" s="46"/>
      <c r="K215" s="46">
        <f t="shared" si="147"/>
        <v>0</v>
      </c>
      <c r="L215" s="46">
        <f t="shared" si="157"/>
        <v>88</v>
      </c>
      <c r="M215" s="46"/>
      <c r="N215" s="46">
        <f t="shared" si="159"/>
        <v>60</v>
      </c>
      <c r="O215" s="46">
        <f t="shared" si="156"/>
        <v>0</v>
      </c>
      <c r="P215" s="46">
        <f t="shared" si="160"/>
        <v>3</v>
      </c>
      <c r="Q215" s="46" t="str">
        <f t="shared" si="161"/>
        <v>60.3</v>
      </c>
    </row>
    <row r="216" spans="1:17" s="9" customFormat="1" ht="33.75" outlineLevel="1">
      <c r="A216" s="151">
        <f t="shared" si="153"/>
        <v>89</v>
      </c>
      <c r="B216" s="204" t="str">
        <f t="shared" ref="B216:B223" si="164">IF(O216=1,Q216,"")</f>
        <v>60.4</v>
      </c>
      <c r="C216" s="248" t="s">
        <v>74</v>
      </c>
      <c r="D216" s="202" t="s">
        <v>47</v>
      </c>
      <c r="E216" s="134">
        <v>2</v>
      </c>
      <c r="F216" s="134">
        <v>0</v>
      </c>
      <c r="G216" s="134">
        <f t="shared" ref="G216" si="165">E216*F216</f>
        <v>0</v>
      </c>
      <c r="H216" s="292" t="str">
        <f t="shared" si="155"/>
        <v>vlastní</v>
      </c>
      <c r="I216" s="46"/>
      <c r="K216" s="46">
        <f t="shared" si="147"/>
        <v>1</v>
      </c>
      <c r="L216" s="46">
        <f t="shared" si="157"/>
        <v>89</v>
      </c>
      <c r="M216" s="46"/>
      <c r="N216" s="46">
        <f t="shared" si="159"/>
        <v>60</v>
      </c>
      <c r="O216" s="46">
        <f t="shared" si="156"/>
        <v>1</v>
      </c>
      <c r="P216" s="46">
        <f t="shared" si="160"/>
        <v>4</v>
      </c>
      <c r="Q216" s="46" t="str">
        <f t="shared" si="161"/>
        <v>60.4</v>
      </c>
    </row>
    <row r="217" spans="1:17" s="9" customFormat="1" outlineLevel="1">
      <c r="A217" s="151" t="str">
        <f t="shared" si="153"/>
        <v/>
      </c>
      <c r="B217" s="204" t="str">
        <f t="shared" si="164"/>
        <v/>
      </c>
      <c r="C217" s="213"/>
      <c r="D217" s="202"/>
      <c r="E217" s="134"/>
      <c r="F217" s="134"/>
      <c r="G217" s="134"/>
      <c r="H217" s="292" t="str">
        <f t="shared" si="155"/>
        <v/>
      </c>
      <c r="I217" s="46"/>
      <c r="K217" s="46">
        <f t="shared" si="147"/>
        <v>0</v>
      </c>
      <c r="L217" s="46">
        <f t="shared" si="157"/>
        <v>89</v>
      </c>
      <c r="M217" s="46"/>
      <c r="N217" s="46">
        <f t="shared" si="159"/>
        <v>60</v>
      </c>
      <c r="O217" s="46">
        <f t="shared" si="156"/>
        <v>0</v>
      </c>
      <c r="P217" s="46">
        <f t="shared" si="160"/>
        <v>4</v>
      </c>
      <c r="Q217" s="46" t="str">
        <f t="shared" si="161"/>
        <v>60.4</v>
      </c>
    </row>
    <row r="218" spans="1:17" s="101" customFormat="1" ht="45" outlineLevel="1">
      <c r="A218" s="151">
        <f t="shared" si="153"/>
        <v>90</v>
      </c>
      <c r="B218" s="204" t="str">
        <f t="shared" si="164"/>
        <v>60.5</v>
      </c>
      <c r="C218" s="248" t="s">
        <v>180</v>
      </c>
      <c r="D218" s="202" t="s">
        <v>47</v>
      </c>
      <c r="E218" s="134">
        <v>2</v>
      </c>
      <c r="F218" s="134">
        <v>0</v>
      </c>
      <c r="G218" s="134">
        <f t="shared" ref="G218" si="166">E218*F218</f>
        <v>0</v>
      </c>
      <c r="H218" s="292" t="str">
        <f t="shared" si="155"/>
        <v>vlastní</v>
      </c>
      <c r="I218" s="102"/>
      <c r="K218" s="102">
        <f t="shared" si="147"/>
        <v>1</v>
      </c>
      <c r="L218" s="102">
        <f t="shared" si="157"/>
        <v>90</v>
      </c>
      <c r="M218" s="102"/>
      <c r="N218" s="102">
        <f t="shared" si="159"/>
        <v>60</v>
      </c>
      <c r="O218" s="102">
        <f t="shared" si="156"/>
        <v>1</v>
      </c>
      <c r="P218" s="102">
        <f t="shared" si="160"/>
        <v>5</v>
      </c>
      <c r="Q218" s="102" t="str">
        <f t="shared" si="161"/>
        <v>60.5</v>
      </c>
    </row>
    <row r="219" spans="1:17" s="9" customFormat="1" outlineLevel="1">
      <c r="A219" s="151" t="str">
        <f t="shared" si="153"/>
        <v/>
      </c>
      <c r="B219" s="204" t="str">
        <f t="shared" si="164"/>
        <v/>
      </c>
      <c r="C219" s="213"/>
      <c r="D219" s="202"/>
      <c r="E219" s="134"/>
      <c r="F219" s="134"/>
      <c r="G219" s="134"/>
      <c r="H219" s="118" t="str">
        <f t="shared" si="155"/>
        <v/>
      </c>
      <c r="I219" s="46"/>
      <c r="K219" s="46">
        <f t="shared" si="147"/>
        <v>0</v>
      </c>
      <c r="L219" s="46">
        <f t="shared" si="157"/>
        <v>90</v>
      </c>
      <c r="M219" s="46"/>
      <c r="N219" s="46">
        <f t="shared" si="159"/>
        <v>60</v>
      </c>
      <c r="O219" s="46">
        <f t="shared" si="156"/>
        <v>0</v>
      </c>
      <c r="P219" s="46">
        <f t="shared" si="160"/>
        <v>5</v>
      </c>
      <c r="Q219" s="46" t="str">
        <f t="shared" si="161"/>
        <v>60.5</v>
      </c>
    </row>
    <row r="220" spans="1:17" s="9" customFormat="1" ht="56.25" outlineLevel="1">
      <c r="A220" s="151">
        <f t="shared" si="153"/>
        <v>91</v>
      </c>
      <c r="B220" s="204" t="str">
        <f t="shared" si="164"/>
        <v>60.6</v>
      </c>
      <c r="C220" s="119" t="s">
        <v>59</v>
      </c>
      <c r="D220" s="137" t="s">
        <v>45</v>
      </c>
      <c r="E220" s="134">
        <v>21</v>
      </c>
      <c r="F220" s="304">
        <v>0</v>
      </c>
      <c r="G220" s="134">
        <f t="shared" ref="G220" si="167">E220*F220</f>
        <v>0</v>
      </c>
      <c r="H220" s="292" t="str">
        <f t="shared" si="155"/>
        <v>vlastní</v>
      </c>
      <c r="I220" s="46"/>
      <c r="K220" s="46">
        <f t="shared" si="147"/>
        <v>1</v>
      </c>
      <c r="L220" s="46">
        <f t="shared" si="157"/>
        <v>91</v>
      </c>
      <c r="M220" s="46"/>
      <c r="N220" s="46">
        <f t="shared" si="159"/>
        <v>60</v>
      </c>
      <c r="O220" s="46">
        <f t="shared" si="156"/>
        <v>1</v>
      </c>
      <c r="P220" s="46">
        <f t="shared" si="160"/>
        <v>6</v>
      </c>
      <c r="Q220" s="46" t="str">
        <f t="shared" si="161"/>
        <v>60.6</v>
      </c>
    </row>
    <row r="221" spans="1:17" s="9" customFormat="1" outlineLevel="1">
      <c r="A221" s="151" t="str">
        <f t="shared" si="153"/>
        <v/>
      </c>
      <c r="B221" s="204" t="str">
        <f t="shared" si="164"/>
        <v/>
      </c>
      <c r="C221" s="213"/>
      <c r="D221" s="295"/>
      <c r="E221" s="134"/>
      <c r="F221" s="304"/>
      <c r="G221" s="304"/>
      <c r="H221" s="118" t="str">
        <f t="shared" si="155"/>
        <v/>
      </c>
      <c r="I221" s="46"/>
      <c r="K221" s="46">
        <f t="shared" si="147"/>
        <v>0</v>
      </c>
      <c r="L221" s="46">
        <f t="shared" si="157"/>
        <v>91</v>
      </c>
      <c r="M221" s="46"/>
      <c r="N221" s="46">
        <f t="shared" si="159"/>
        <v>60</v>
      </c>
      <c r="O221" s="46">
        <f t="shared" si="156"/>
        <v>0</v>
      </c>
      <c r="P221" s="46">
        <f t="shared" si="160"/>
        <v>6</v>
      </c>
      <c r="Q221" s="46" t="str">
        <f t="shared" si="161"/>
        <v>60.6</v>
      </c>
    </row>
    <row r="222" spans="1:17" s="9" customFormat="1" ht="78.75" outlineLevel="1">
      <c r="A222" s="151">
        <f t="shared" si="153"/>
        <v>92</v>
      </c>
      <c r="B222" s="204" t="str">
        <f t="shared" si="164"/>
        <v>60.7</v>
      </c>
      <c r="C222" s="119" t="s">
        <v>117</v>
      </c>
      <c r="D222" s="137" t="s">
        <v>45</v>
      </c>
      <c r="E222" s="134">
        <v>2</v>
      </c>
      <c r="F222" s="304">
        <v>0</v>
      </c>
      <c r="G222" s="134">
        <f t="shared" ref="G222" si="168">E222*F222</f>
        <v>0</v>
      </c>
      <c r="H222" s="292" t="str">
        <f t="shared" si="155"/>
        <v>vlastní</v>
      </c>
      <c r="I222" s="46"/>
      <c r="K222" s="46">
        <f t="shared" si="147"/>
        <v>1</v>
      </c>
      <c r="L222" s="46">
        <f t="shared" si="157"/>
        <v>92</v>
      </c>
      <c r="M222" s="46"/>
      <c r="N222" s="46">
        <f t="shared" si="159"/>
        <v>60</v>
      </c>
      <c r="O222" s="46">
        <f t="shared" si="156"/>
        <v>1</v>
      </c>
      <c r="P222" s="46">
        <f t="shared" si="160"/>
        <v>7</v>
      </c>
      <c r="Q222" s="46" t="str">
        <f t="shared" si="161"/>
        <v>60.7</v>
      </c>
    </row>
    <row r="223" spans="1:17" s="9" customFormat="1" outlineLevel="1">
      <c r="A223" s="296" t="str">
        <f t="shared" si="153"/>
        <v/>
      </c>
      <c r="B223" s="297" t="str">
        <f t="shared" si="164"/>
        <v/>
      </c>
      <c r="C223" s="298"/>
      <c r="D223" s="299"/>
      <c r="E223" s="208"/>
      <c r="F223" s="303"/>
      <c r="G223" s="303"/>
      <c r="H223" s="220"/>
      <c r="I223" s="46"/>
      <c r="K223" s="46">
        <f t="shared" si="147"/>
        <v>0</v>
      </c>
      <c r="L223" s="46">
        <f t="shared" ref="L223:L242" si="169">K223+L222</f>
        <v>92</v>
      </c>
      <c r="M223" s="46"/>
      <c r="N223" s="46">
        <f t="shared" si="159"/>
        <v>60</v>
      </c>
      <c r="O223" s="46">
        <f t="shared" si="156"/>
        <v>0</v>
      </c>
      <c r="P223" s="46">
        <f t="shared" si="160"/>
        <v>7</v>
      </c>
      <c r="Q223" s="46" t="str">
        <f t="shared" si="161"/>
        <v>60.7</v>
      </c>
    </row>
    <row r="224" spans="1:17" s="9" customFormat="1">
      <c r="A224" s="110" t="s">
        <v>44</v>
      </c>
      <c r="B224" s="199">
        <v>9</v>
      </c>
      <c r="C224" s="110" t="s">
        <v>138</v>
      </c>
      <c r="D224" s="110"/>
      <c r="E224" s="110"/>
      <c r="F224" s="110"/>
      <c r="G224" s="258">
        <f>SUM(G225:G240)</f>
        <v>0</v>
      </c>
      <c r="H224" s="113"/>
      <c r="I224" s="46"/>
      <c r="K224" s="46">
        <f t="shared" si="147"/>
        <v>0</v>
      </c>
      <c r="L224" s="46">
        <f t="shared" si="169"/>
        <v>92</v>
      </c>
      <c r="M224" s="46"/>
      <c r="N224" s="46"/>
      <c r="O224" s="46"/>
      <c r="P224" s="46"/>
      <c r="Q224" s="46"/>
    </row>
    <row r="225" spans="1:17" s="9" customFormat="1" ht="33.75" outlineLevel="1">
      <c r="A225" s="288">
        <f t="shared" ref="A225:A241" si="170">IF(K225=1,L225,"")</f>
        <v>93</v>
      </c>
      <c r="B225" s="289" t="str">
        <f>IF(O225=1,Q225,"")</f>
        <v>61.1</v>
      </c>
      <c r="C225" s="115" t="s">
        <v>167</v>
      </c>
      <c r="D225" s="301" t="s">
        <v>47</v>
      </c>
      <c r="E225" s="189">
        <v>1</v>
      </c>
      <c r="F225" s="189">
        <v>0</v>
      </c>
      <c r="G225" s="189">
        <f t="shared" ref="G225" si="171">E225*F225</f>
        <v>0</v>
      </c>
      <c r="H225" s="136" t="str">
        <f t="shared" ref="H225:H240" si="172">IF(ISBLANK(D225),"","vlastní")</f>
        <v>vlastní</v>
      </c>
      <c r="I225" s="46"/>
      <c r="K225" s="46">
        <f t="shared" si="147"/>
        <v>1</v>
      </c>
      <c r="L225" s="46">
        <f t="shared" si="169"/>
        <v>93</v>
      </c>
      <c r="M225" s="46"/>
      <c r="N225" s="46">
        <v>61</v>
      </c>
      <c r="O225" s="46">
        <f t="shared" ref="O225:O241" si="173">IF(ISTEXT(D225),1,0)</f>
        <v>1</v>
      </c>
      <c r="P225" s="46">
        <f t="shared" ref="P225:P226" si="174">O225+P224</f>
        <v>1</v>
      </c>
      <c r="Q225" s="46" t="str">
        <f t="shared" ref="Q225" si="175">CONCATENATE(N225,".",P225)</f>
        <v>61.1</v>
      </c>
    </row>
    <row r="226" spans="1:17" s="9" customFormat="1" ht="67.5" outlineLevel="1">
      <c r="A226" s="151" t="str">
        <f t="shared" si="170"/>
        <v/>
      </c>
      <c r="B226" s="204" t="str">
        <f>IF(O226=1,Q226,"")</f>
        <v/>
      </c>
      <c r="C226" s="120" t="s">
        <v>166</v>
      </c>
      <c r="D226" s="202"/>
      <c r="E226" s="134"/>
      <c r="F226" s="134"/>
      <c r="G226" s="134"/>
      <c r="H226" s="292" t="str">
        <f t="shared" si="172"/>
        <v/>
      </c>
      <c r="I226" s="46"/>
      <c r="K226" s="46">
        <f t="shared" si="147"/>
        <v>0</v>
      </c>
      <c r="L226" s="46">
        <f t="shared" si="169"/>
        <v>93</v>
      </c>
      <c r="M226" s="46"/>
      <c r="N226" s="46">
        <f>N225</f>
        <v>61</v>
      </c>
      <c r="O226" s="46">
        <f t="shared" si="173"/>
        <v>0</v>
      </c>
      <c r="P226" s="46">
        <f t="shared" si="174"/>
        <v>1</v>
      </c>
      <c r="Q226" s="46" t="str">
        <f>CONCATENATE(N226,".",P226)</f>
        <v>61.1</v>
      </c>
    </row>
    <row r="227" spans="1:17" s="9" customFormat="1" ht="22.5" outlineLevel="1">
      <c r="A227" s="151" t="str">
        <f t="shared" si="170"/>
        <v/>
      </c>
      <c r="B227" s="204"/>
      <c r="C227" s="120" t="s">
        <v>165</v>
      </c>
      <c r="D227" s="202"/>
      <c r="E227" s="134"/>
      <c r="F227" s="134"/>
      <c r="G227" s="134"/>
      <c r="H227" s="292" t="str">
        <f t="shared" si="172"/>
        <v/>
      </c>
      <c r="I227" s="46"/>
      <c r="K227" s="46">
        <f t="shared" si="147"/>
        <v>0</v>
      </c>
      <c r="L227" s="46">
        <f t="shared" ref="L227:L240" si="176">K227+L226</f>
        <v>93</v>
      </c>
      <c r="M227" s="46"/>
      <c r="N227" s="46">
        <f t="shared" ref="N227:N240" si="177">N226</f>
        <v>61</v>
      </c>
      <c r="O227" s="46">
        <f t="shared" si="173"/>
        <v>0</v>
      </c>
      <c r="P227" s="46">
        <f t="shared" ref="P227:P240" si="178">O227+P226</f>
        <v>1</v>
      </c>
      <c r="Q227" s="46" t="str">
        <f t="shared" ref="Q227:Q240" si="179">CONCATENATE(N227,".",P227)</f>
        <v>61.1</v>
      </c>
    </row>
    <row r="228" spans="1:17" s="9" customFormat="1" ht="33.75" outlineLevel="1">
      <c r="A228" s="151" t="str">
        <f t="shared" si="170"/>
        <v/>
      </c>
      <c r="B228" s="204" t="str">
        <f>IF(O228=1,Q228,"")</f>
        <v/>
      </c>
      <c r="C228" s="119" t="s">
        <v>55</v>
      </c>
      <c r="D228" s="202"/>
      <c r="E228" s="134"/>
      <c r="F228" s="134"/>
      <c r="G228" s="134"/>
      <c r="H228" s="292" t="str">
        <f t="shared" si="172"/>
        <v/>
      </c>
      <c r="I228" s="46"/>
      <c r="K228" s="46">
        <f t="shared" si="147"/>
        <v>0</v>
      </c>
      <c r="L228" s="46">
        <f t="shared" si="176"/>
        <v>93</v>
      </c>
      <c r="M228" s="46"/>
      <c r="N228" s="46">
        <f t="shared" si="177"/>
        <v>61</v>
      </c>
      <c r="O228" s="46">
        <f t="shared" si="173"/>
        <v>0</v>
      </c>
      <c r="P228" s="46">
        <f t="shared" si="178"/>
        <v>1</v>
      </c>
      <c r="Q228" s="46" t="str">
        <f t="shared" si="179"/>
        <v>61.1</v>
      </c>
    </row>
    <row r="229" spans="1:17" s="9" customFormat="1" outlineLevel="1">
      <c r="A229" s="151" t="str">
        <f t="shared" si="170"/>
        <v/>
      </c>
      <c r="B229" s="204"/>
      <c r="C229" s="213"/>
      <c r="D229" s="202"/>
      <c r="E229" s="134"/>
      <c r="F229" s="134"/>
      <c r="G229" s="134"/>
      <c r="H229" s="118" t="str">
        <f t="shared" si="172"/>
        <v/>
      </c>
      <c r="I229" s="46"/>
      <c r="K229" s="46">
        <f t="shared" si="147"/>
        <v>0</v>
      </c>
      <c r="L229" s="46">
        <f t="shared" si="176"/>
        <v>93</v>
      </c>
      <c r="M229" s="46"/>
      <c r="N229" s="46">
        <f t="shared" si="177"/>
        <v>61</v>
      </c>
      <c r="O229" s="46">
        <f t="shared" si="173"/>
        <v>0</v>
      </c>
      <c r="P229" s="46">
        <f t="shared" si="178"/>
        <v>1</v>
      </c>
      <c r="Q229" s="46" t="str">
        <f t="shared" si="179"/>
        <v>61.1</v>
      </c>
    </row>
    <row r="230" spans="1:17" s="9" customFormat="1" ht="22.5" outlineLevel="1">
      <c r="A230" s="151">
        <f t="shared" si="170"/>
        <v>94</v>
      </c>
      <c r="B230" s="204" t="str">
        <f>IF(O230=1,Q230,"")</f>
        <v>61.2</v>
      </c>
      <c r="C230" s="119" t="s">
        <v>136</v>
      </c>
      <c r="D230" s="202" t="s">
        <v>47</v>
      </c>
      <c r="E230" s="134">
        <v>4</v>
      </c>
      <c r="F230" s="134">
        <v>0</v>
      </c>
      <c r="G230" s="134">
        <f t="shared" ref="G230" si="180">E230*F230</f>
        <v>0</v>
      </c>
      <c r="H230" s="292" t="str">
        <f t="shared" si="172"/>
        <v>vlastní</v>
      </c>
      <c r="I230" s="46"/>
      <c r="K230" s="46">
        <f t="shared" si="147"/>
        <v>1</v>
      </c>
      <c r="L230" s="46">
        <f t="shared" si="176"/>
        <v>94</v>
      </c>
      <c r="M230" s="46"/>
      <c r="N230" s="46">
        <f t="shared" si="177"/>
        <v>61</v>
      </c>
      <c r="O230" s="46">
        <f t="shared" si="173"/>
        <v>1</v>
      </c>
      <c r="P230" s="46">
        <f t="shared" si="178"/>
        <v>2</v>
      </c>
      <c r="Q230" s="46" t="str">
        <f t="shared" si="179"/>
        <v>61.2</v>
      </c>
    </row>
    <row r="231" spans="1:17" s="9" customFormat="1" outlineLevel="1">
      <c r="A231" s="151" t="str">
        <f t="shared" si="170"/>
        <v/>
      </c>
      <c r="B231" s="204"/>
      <c r="C231" s="213"/>
      <c r="D231" s="202"/>
      <c r="E231" s="134"/>
      <c r="F231" s="134"/>
      <c r="G231" s="134"/>
      <c r="H231" s="292" t="str">
        <f t="shared" si="172"/>
        <v/>
      </c>
      <c r="I231" s="46"/>
      <c r="K231" s="46">
        <f t="shared" si="147"/>
        <v>0</v>
      </c>
      <c r="L231" s="46">
        <f t="shared" si="176"/>
        <v>94</v>
      </c>
      <c r="M231" s="46"/>
      <c r="N231" s="46">
        <f t="shared" si="177"/>
        <v>61</v>
      </c>
      <c r="O231" s="46">
        <f t="shared" si="173"/>
        <v>0</v>
      </c>
      <c r="P231" s="46">
        <f t="shared" si="178"/>
        <v>2</v>
      </c>
      <c r="Q231" s="46" t="str">
        <f t="shared" si="179"/>
        <v>61.2</v>
      </c>
    </row>
    <row r="232" spans="1:17" s="9" customFormat="1" ht="33.75" outlineLevel="1">
      <c r="A232" s="151">
        <f t="shared" si="170"/>
        <v>95</v>
      </c>
      <c r="B232" s="204" t="str">
        <f>IF(O232=1,Q232,"")</f>
        <v>61.3</v>
      </c>
      <c r="C232" s="248" t="s">
        <v>137</v>
      </c>
      <c r="D232" s="202" t="s">
        <v>47</v>
      </c>
      <c r="E232" s="134">
        <v>2</v>
      </c>
      <c r="F232" s="134">
        <v>0</v>
      </c>
      <c r="G232" s="134">
        <f t="shared" ref="G232" si="181">E232*F232</f>
        <v>0</v>
      </c>
      <c r="H232" s="292" t="str">
        <f t="shared" si="172"/>
        <v>vlastní</v>
      </c>
      <c r="I232" s="46"/>
      <c r="K232" s="46">
        <f t="shared" si="147"/>
        <v>1</v>
      </c>
      <c r="L232" s="46">
        <f t="shared" si="176"/>
        <v>95</v>
      </c>
      <c r="M232" s="46"/>
      <c r="N232" s="46">
        <f t="shared" si="177"/>
        <v>61</v>
      </c>
      <c r="O232" s="46">
        <f t="shared" si="173"/>
        <v>1</v>
      </c>
      <c r="P232" s="46">
        <f t="shared" si="178"/>
        <v>3</v>
      </c>
      <c r="Q232" s="46" t="str">
        <f t="shared" si="179"/>
        <v>61.3</v>
      </c>
    </row>
    <row r="233" spans="1:17" s="9" customFormat="1" outlineLevel="1">
      <c r="A233" s="151" t="str">
        <f t="shared" si="170"/>
        <v/>
      </c>
      <c r="B233" s="204"/>
      <c r="C233" s="213"/>
      <c r="D233" s="202"/>
      <c r="E233" s="134"/>
      <c r="F233" s="134"/>
      <c r="G233" s="134"/>
      <c r="H233" s="118" t="str">
        <f t="shared" si="172"/>
        <v/>
      </c>
      <c r="I233" s="46"/>
      <c r="K233" s="46">
        <f t="shared" si="147"/>
        <v>0</v>
      </c>
      <c r="L233" s="46">
        <f t="shared" si="176"/>
        <v>95</v>
      </c>
      <c r="M233" s="46"/>
      <c r="N233" s="46">
        <f t="shared" si="177"/>
        <v>61</v>
      </c>
      <c r="O233" s="46">
        <f t="shared" si="173"/>
        <v>0</v>
      </c>
      <c r="P233" s="46">
        <f t="shared" si="178"/>
        <v>3</v>
      </c>
      <c r="Q233" s="46" t="str">
        <f t="shared" si="179"/>
        <v>61.3</v>
      </c>
    </row>
    <row r="234" spans="1:17" s="9" customFormat="1" ht="33.75" outlineLevel="1">
      <c r="A234" s="151">
        <f t="shared" si="170"/>
        <v>96</v>
      </c>
      <c r="B234" s="204" t="str">
        <f t="shared" ref="B234:B241" si="182">IF(O234=1,Q234,"")</f>
        <v>61.4</v>
      </c>
      <c r="C234" s="248" t="s">
        <v>74</v>
      </c>
      <c r="D234" s="202" t="s">
        <v>47</v>
      </c>
      <c r="E234" s="134">
        <v>2</v>
      </c>
      <c r="F234" s="134">
        <v>0</v>
      </c>
      <c r="G234" s="134">
        <f t="shared" ref="G234" si="183">E234*F234</f>
        <v>0</v>
      </c>
      <c r="H234" s="292" t="str">
        <f t="shared" si="172"/>
        <v>vlastní</v>
      </c>
      <c r="I234" s="46"/>
      <c r="K234" s="46">
        <f t="shared" si="147"/>
        <v>1</v>
      </c>
      <c r="L234" s="46">
        <f t="shared" si="176"/>
        <v>96</v>
      </c>
      <c r="M234" s="46"/>
      <c r="N234" s="46">
        <f t="shared" si="177"/>
        <v>61</v>
      </c>
      <c r="O234" s="46">
        <f t="shared" si="173"/>
        <v>1</v>
      </c>
      <c r="P234" s="46">
        <f t="shared" si="178"/>
        <v>4</v>
      </c>
      <c r="Q234" s="46" t="str">
        <f t="shared" si="179"/>
        <v>61.4</v>
      </c>
    </row>
    <row r="235" spans="1:17" s="9" customFormat="1" outlineLevel="1">
      <c r="A235" s="151" t="str">
        <f t="shared" si="170"/>
        <v/>
      </c>
      <c r="B235" s="204" t="str">
        <f t="shared" si="182"/>
        <v/>
      </c>
      <c r="C235" s="213"/>
      <c r="D235" s="202"/>
      <c r="E235" s="134"/>
      <c r="F235" s="134"/>
      <c r="G235" s="134"/>
      <c r="H235" s="292" t="str">
        <f t="shared" si="172"/>
        <v/>
      </c>
      <c r="I235" s="46"/>
      <c r="K235" s="46">
        <f t="shared" si="147"/>
        <v>0</v>
      </c>
      <c r="L235" s="46">
        <f t="shared" si="176"/>
        <v>96</v>
      </c>
      <c r="M235" s="46"/>
      <c r="N235" s="46">
        <f t="shared" si="177"/>
        <v>61</v>
      </c>
      <c r="O235" s="46">
        <f t="shared" si="173"/>
        <v>0</v>
      </c>
      <c r="P235" s="46">
        <f t="shared" si="178"/>
        <v>4</v>
      </c>
      <c r="Q235" s="46" t="str">
        <f t="shared" si="179"/>
        <v>61.4</v>
      </c>
    </row>
    <row r="236" spans="1:17" s="101" customFormat="1" ht="45" outlineLevel="1">
      <c r="A236" s="151">
        <f t="shared" si="170"/>
        <v>97</v>
      </c>
      <c r="B236" s="204" t="str">
        <f t="shared" si="182"/>
        <v>61.5</v>
      </c>
      <c r="C236" s="248" t="s">
        <v>180</v>
      </c>
      <c r="D236" s="202" t="s">
        <v>47</v>
      </c>
      <c r="E236" s="134">
        <v>2</v>
      </c>
      <c r="F236" s="134">
        <v>0</v>
      </c>
      <c r="G236" s="134">
        <f t="shared" ref="G236" si="184">E236*F236</f>
        <v>0</v>
      </c>
      <c r="H236" s="292" t="str">
        <f t="shared" si="172"/>
        <v>vlastní</v>
      </c>
      <c r="I236" s="102"/>
      <c r="K236" s="102">
        <f t="shared" si="147"/>
        <v>1</v>
      </c>
      <c r="L236" s="102">
        <f t="shared" si="176"/>
        <v>97</v>
      </c>
      <c r="M236" s="102"/>
      <c r="N236" s="102">
        <f t="shared" si="177"/>
        <v>61</v>
      </c>
      <c r="O236" s="102">
        <f t="shared" si="173"/>
        <v>1</v>
      </c>
      <c r="P236" s="102">
        <f t="shared" si="178"/>
        <v>5</v>
      </c>
      <c r="Q236" s="102" t="str">
        <f t="shared" si="179"/>
        <v>61.5</v>
      </c>
    </row>
    <row r="237" spans="1:17" s="9" customFormat="1" outlineLevel="1">
      <c r="A237" s="151" t="str">
        <f t="shared" si="170"/>
        <v/>
      </c>
      <c r="B237" s="204" t="str">
        <f t="shared" si="182"/>
        <v/>
      </c>
      <c r="C237" s="213"/>
      <c r="D237" s="202"/>
      <c r="E237" s="134"/>
      <c r="F237" s="134"/>
      <c r="G237" s="134"/>
      <c r="H237" s="118" t="str">
        <f t="shared" si="172"/>
        <v/>
      </c>
      <c r="I237" s="46"/>
      <c r="K237" s="46">
        <f t="shared" si="147"/>
        <v>0</v>
      </c>
      <c r="L237" s="46">
        <f t="shared" si="176"/>
        <v>97</v>
      </c>
      <c r="M237" s="46"/>
      <c r="N237" s="46">
        <f t="shared" si="177"/>
        <v>61</v>
      </c>
      <c r="O237" s="46">
        <f t="shared" si="173"/>
        <v>0</v>
      </c>
      <c r="P237" s="46">
        <f t="shared" si="178"/>
        <v>5</v>
      </c>
      <c r="Q237" s="46" t="str">
        <f t="shared" si="179"/>
        <v>61.5</v>
      </c>
    </row>
    <row r="238" spans="1:17" s="9" customFormat="1" ht="56.25" outlineLevel="1">
      <c r="A238" s="151">
        <f t="shared" si="170"/>
        <v>98</v>
      </c>
      <c r="B238" s="204" t="str">
        <f t="shared" si="182"/>
        <v>61.6</v>
      </c>
      <c r="C238" s="119" t="s">
        <v>59</v>
      </c>
      <c r="D238" s="137" t="s">
        <v>45</v>
      </c>
      <c r="E238" s="134">
        <v>22</v>
      </c>
      <c r="F238" s="134">
        <v>0</v>
      </c>
      <c r="G238" s="134">
        <f t="shared" ref="G238" si="185">E238*F238</f>
        <v>0</v>
      </c>
      <c r="H238" s="292" t="str">
        <f t="shared" si="172"/>
        <v>vlastní</v>
      </c>
      <c r="I238" s="46"/>
      <c r="K238" s="46">
        <f t="shared" si="147"/>
        <v>1</v>
      </c>
      <c r="L238" s="46">
        <f t="shared" si="176"/>
        <v>98</v>
      </c>
      <c r="M238" s="46"/>
      <c r="N238" s="46">
        <f t="shared" si="177"/>
        <v>61</v>
      </c>
      <c r="O238" s="46">
        <f t="shared" si="173"/>
        <v>1</v>
      </c>
      <c r="P238" s="46">
        <f t="shared" si="178"/>
        <v>6</v>
      </c>
      <c r="Q238" s="46" t="str">
        <f t="shared" si="179"/>
        <v>61.6</v>
      </c>
    </row>
    <row r="239" spans="1:17" s="9" customFormat="1" outlineLevel="1">
      <c r="A239" s="151" t="str">
        <f t="shared" si="170"/>
        <v/>
      </c>
      <c r="B239" s="204" t="str">
        <f t="shared" si="182"/>
        <v/>
      </c>
      <c r="C239" s="213"/>
      <c r="D239" s="295"/>
      <c r="E239" s="134"/>
      <c r="F239" s="134"/>
      <c r="G239" s="134"/>
      <c r="H239" s="292" t="str">
        <f t="shared" si="172"/>
        <v/>
      </c>
      <c r="I239" s="46"/>
      <c r="K239" s="46">
        <f t="shared" si="147"/>
        <v>0</v>
      </c>
      <c r="L239" s="46">
        <f t="shared" si="176"/>
        <v>98</v>
      </c>
      <c r="M239" s="46"/>
      <c r="N239" s="46">
        <f t="shared" si="177"/>
        <v>61</v>
      </c>
      <c r="O239" s="46">
        <f t="shared" si="173"/>
        <v>0</v>
      </c>
      <c r="P239" s="46">
        <f t="shared" si="178"/>
        <v>6</v>
      </c>
      <c r="Q239" s="46" t="str">
        <f t="shared" si="179"/>
        <v>61.6</v>
      </c>
    </row>
    <row r="240" spans="1:17" s="9" customFormat="1" ht="78.75" outlineLevel="1">
      <c r="A240" s="151">
        <f t="shared" si="170"/>
        <v>99</v>
      </c>
      <c r="B240" s="204" t="str">
        <f t="shared" si="182"/>
        <v>61.7</v>
      </c>
      <c r="C240" s="119" t="s">
        <v>117</v>
      </c>
      <c r="D240" s="137" t="s">
        <v>45</v>
      </c>
      <c r="E240" s="134">
        <v>2</v>
      </c>
      <c r="F240" s="134">
        <v>0</v>
      </c>
      <c r="G240" s="134">
        <f t="shared" ref="G240" si="186">E240*F240</f>
        <v>0</v>
      </c>
      <c r="H240" s="292" t="str">
        <f t="shared" si="172"/>
        <v>vlastní</v>
      </c>
      <c r="I240" s="46"/>
      <c r="K240" s="46">
        <f t="shared" si="147"/>
        <v>1</v>
      </c>
      <c r="L240" s="46">
        <f t="shared" si="176"/>
        <v>99</v>
      </c>
      <c r="M240" s="46"/>
      <c r="N240" s="46">
        <f t="shared" si="177"/>
        <v>61</v>
      </c>
      <c r="O240" s="46">
        <f t="shared" si="173"/>
        <v>1</v>
      </c>
      <c r="P240" s="46">
        <f t="shared" si="178"/>
        <v>7</v>
      </c>
      <c r="Q240" s="46" t="str">
        <f t="shared" si="179"/>
        <v>61.7</v>
      </c>
    </row>
    <row r="241" spans="1:17" s="9" customFormat="1" outlineLevel="1">
      <c r="A241" s="296" t="str">
        <f t="shared" si="170"/>
        <v/>
      </c>
      <c r="B241" s="297" t="str">
        <f t="shared" si="182"/>
        <v/>
      </c>
      <c r="C241" s="298"/>
      <c r="D241" s="299"/>
      <c r="E241" s="208"/>
      <c r="F241" s="208"/>
      <c r="G241" s="208"/>
      <c r="H241" s="220"/>
      <c r="I241" s="46"/>
      <c r="K241" s="46">
        <f t="shared" si="147"/>
        <v>0</v>
      </c>
      <c r="L241" s="46">
        <f t="shared" si="169"/>
        <v>99</v>
      </c>
      <c r="M241" s="46"/>
      <c r="N241" s="46">
        <v>61</v>
      </c>
      <c r="O241" s="46">
        <f t="shared" si="173"/>
        <v>0</v>
      </c>
      <c r="P241" s="46">
        <f t="shared" si="144"/>
        <v>7</v>
      </c>
      <c r="Q241" s="46" t="str">
        <f t="shared" si="145"/>
        <v>61.7</v>
      </c>
    </row>
    <row r="242" spans="1:17" s="9" customFormat="1">
      <c r="A242" s="129" t="s">
        <v>44</v>
      </c>
      <c r="B242" s="200">
        <v>10</v>
      </c>
      <c r="C242" s="201" t="s">
        <v>141</v>
      </c>
      <c r="D242" s="130"/>
      <c r="E242" s="131"/>
      <c r="F242" s="132"/>
      <c r="G242" s="267">
        <f>SUM(G243)</f>
        <v>0</v>
      </c>
      <c r="H242" s="221" t="str">
        <f t="shared" si="78"/>
        <v/>
      </c>
      <c r="I242" s="46"/>
      <c r="K242" s="46">
        <f t="shared" si="147"/>
        <v>0</v>
      </c>
      <c r="L242" s="46">
        <f t="shared" si="169"/>
        <v>99</v>
      </c>
      <c r="M242" s="46"/>
      <c r="N242" s="46"/>
      <c r="Q242" s="46" t="str">
        <f t="shared" ref="Q242:Q244" si="187">CONCATENATE(N242,".",P242)</f>
        <v>.</v>
      </c>
    </row>
    <row r="243" spans="1:17" s="9" customFormat="1" ht="45" outlineLevel="2">
      <c r="A243" s="222">
        <f>IF(K243=1,L243,"")</f>
        <v>100</v>
      </c>
      <c r="B243" s="223" t="str">
        <f>IF(O243=1,Q243,"")</f>
        <v>100.1</v>
      </c>
      <c r="C243" s="224" t="s">
        <v>168</v>
      </c>
      <c r="D243" s="225" t="s">
        <v>47</v>
      </c>
      <c r="E243" s="226">
        <v>1</v>
      </c>
      <c r="F243" s="226">
        <v>0</v>
      </c>
      <c r="G243" s="226">
        <f>SUM(E243*F243)</f>
        <v>0</v>
      </c>
      <c r="H243" s="226" t="str">
        <f t="shared" si="78"/>
        <v>vlastní</v>
      </c>
      <c r="I243" s="46"/>
      <c r="K243" s="46">
        <f t="shared" si="147"/>
        <v>1</v>
      </c>
      <c r="L243" s="46">
        <f>K243+L242</f>
        <v>100</v>
      </c>
      <c r="M243" s="46"/>
      <c r="N243" s="257">
        <v>100</v>
      </c>
      <c r="O243" s="46">
        <f t="shared" ref="O243:O280" si="188">IF(ISTEXT(D243),1,0)</f>
        <v>1</v>
      </c>
      <c r="P243" s="46">
        <f>O243+P242</f>
        <v>1</v>
      </c>
      <c r="Q243" s="46" t="str">
        <f t="shared" si="187"/>
        <v>100.1</v>
      </c>
    </row>
    <row r="244" spans="1:17" s="9" customFormat="1">
      <c r="A244" s="129" t="s">
        <v>44</v>
      </c>
      <c r="B244" s="200">
        <v>11</v>
      </c>
      <c r="C244" s="201" t="s">
        <v>171</v>
      </c>
      <c r="D244" s="130"/>
      <c r="E244" s="131"/>
      <c r="F244" s="132"/>
      <c r="G244" s="268">
        <f>SUM(G245)</f>
        <v>0</v>
      </c>
      <c r="H244" s="132" t="str">
        <f t="shared" ref="H244:H245" si="189">IF(ISBLANK(D244),"","vlastní")</f>
        <v/>
      </c>
      <c r="I244" s="46"/>
      <c r="K244" s="46">
        <f t="shared" si="147"/>
        <v>0</v>
      </c>
      <c r="L244" s="46">
        <f t="shared" ref="L244" si="190">K244+L243</f>
        <v>100</v>
      </c>
      <c r="M244" s="46"/>
      <c r="N244" s="46">
        <f>N243</f>
        <v>100</v>
      </c>
      <c r="O244" s="46">
        <f t="shared" si="188"/>
        <v>0</v>
      </c>
      <c r="P244" s="46">
        <f t="shared" ref="P244" si="191">O244+P243</f>
        <v>1</v>
      </c>
      <c r="Q244" s="46" t="str">
        <f t="shared" si="187"/>
        <v>100.1</v>
      </c>
    </row>
    <row r="245" spans="1:17" s="9" customFormat="1" ht="33.75" outlineLevel="1">
      <c r="A245" s="222">
        <f>IF(K245=1,L245,"")</f>
        <v>101</v>
      </c>
      <c r="B245" s="223" t="str">
        <f>IF(O245=1,Q245,"")</f>
        <v>100.2</v>
      </c>
      <c r="C245" s="224" t="s">
        <v>172</v>
      </c>
      <c r="D245" s="225" t="s">
        <v>47</v>
      </c>
      <c r="E245" s="226">
        <v>1</v>
      </c>
      <c r="F245" s="226">
        <v>0</v>
      </c>
      <c r="G245" s="226">
        <f>SUM(E245*F245)</f>
        <v>0</v>
      </c>
      <c r="H245" s="226" t="str">
        <f t="shared" si="189"/>
        <v>vlastní</v>
      </c>
      <c r="I245" s="46"/>
      <c r="K245" s="46">
        <f t="shared" si="147"/>
        <v>1</v>
      </c>
      <c r="L245" s="46">
        <f t="shared" ref="L245:L262" si="192">K245+L244</f>
        <v>101</v>
      </c>
      <c r="M245" s="46"/>
      <c r="N245" s="46">
        <f t="shared" ref="N245:N280" si="193">N244</f>
        <v>100</v>
      </c>
      <c r="O245" s="46">
        <f t="shared" si="188"/>
        <v>1</v>
      </c>
      <c r="P245" s="46">
        <f t="shared" ref="P245:P262" si="194">O245+P244</f>
        <v>2</v>
      </c>
      <c r="Q245" s="46" t="str">
        <f t="shared" ref="Q245:Q262" si="195">CONCATENATE(N245,".",P245)</f>
        <v>100.2</v>
      </c>
    </row>
    <row r="246" spans="1:17" s="9" customFormat="1">
      <c r="A246" s="129" t="s">
        <v>44</v>
      </c>
      <c r="B246" s="153">
        <v>12</v>
      </c>
      <c r="C246" s="139" t="s">
        <v>142</v>
      </c>
      <c r="D246" s="130"/>
      <c r="E246" s="131"/>
      <c r="F246" s="132"/>
      <c r="G246" s="268">
        <f>SUM(G247:G248)</f>
        <v>0</v>
      </c>
      <c r="H246" s="221" t="str">
        <f t="shared" ref="H246:H257" si="196">IF(ISBLANK(D246),"","vlastní")</f>
        <v/>
      </c>
      <c r="I246" s="46"/>
      <c r="K246" s="46">
        <f t="shared" si="147"/>
        <v>0</v>
      </c>
      <c r="L246" s="46">
        <f t="shared" si="192"/>
        <v>101</v>
      </c>
      <c r="M246" s="46"/>
      <c r="N246" s="46">
        <f t="shared" si="193"/>
        <v>100</v>
      </c>
      <c r="O246" s="46">
        <f t="shared" si="188"/>
        <v>0</v>
      </c>
      <c r="P246" s="46">
        <f t="shared" si="194"/>
        <v>2</v>
      </c>
      <c r="Q246" s="46" t="str">
        <f t="shared" si="195"/>
        <v>100.2</v>
      </c>
    </row>
    <row r="247" spans="1:17" s="9" customFormat="1" outlineLevel="1">
      <c r="A247" s="140">
        <f>IF(K247=1,L247,"")</f>
        <v>102</v>
      </c>
      <c r="B247" s="141" t="str">
        <f>IF(O247=1,Q247,"")</f>
        <v>100.3</v>
      </c>
      <c r="C247" s="142" t="s">
        <v>66</v>
      </c>
      <c r="D247" s="205" t="s">
        <v>47</v>
      </c>
      <c r="E247" s="136">
        <v>1</v>
      </c>
      <c r="F247" s="206">
        <v>0</v>
      </c>
      <c r="G247" s="136">
        <f>E247*F247</f>
        <v>0</v>
      </c>
      <c r="H247" s="207" t="str">
        <f t="shared" si="196"/>
        <v>vlastní</v>
      </c>
      <c r="I247" s="46"/>
      <c r="K247" s="46">
        <f t="shared" si="147"/>
        <v>1</v>
      </c>
      <c r="L247" s="46">
        <f t="shared" si="192"/>
        <v>102</v>
      </c>
      <c r="M247" s="46"/>
      <c r="N247" s="46">
        <f t="shared" si="193"/>
        <v>100</v>
      </c>
      <c r="O247" s="46">
        <f t="shared" si="188"/>
        <v>1</v>
      </c>
      <c r="P247" s="46">
        <f t="shared" si="194"/>
        <v>3</v>
      </c>
      <c r="Q247" s="46" t="str">
        <f t="shared" si="195"/>
        <v>100.3</v>
      </c>
    </row>
    <row r="248" spans="1:17" s="9" customFormat="1" outlineLevel="1">
      <c r="A248" s="227"/>
      <c r="B248" s="228"/>
      <c r="C248" s="229" t="s">
        <v>124</v>
      </c>
      <c r="D248" s="230" t="s">
        <v>45</v>
      </c>
      <c r="E248" s="231">
        <v>10</v>
      </c>
      <c r="F248" s="232">
        <v>0</v>
      </c>
      <c r="G248" s="231">
        <f>E248*F248</f>
        <v>0</v>
      </c>
      <c r="H248" s="233"/>
      <c r="I248" s="46"/>
      <c r="K248" s="46">
        <f t="shared" si="147"/>
        <v>1</v>
      </c>
      <c r="L248" s="46">
        <f t="shared" si="192"/>
        <v>103</v>
      </c>
      <c r="M248" s="46"/>
      <c r="N248" s="46">
        <f t="shared" si="193"/>
        <v>100</v>
      </c>
      <c r="O248" s="46">
        <f t="shared" si="188"/>
        <v>1</v>
      </c>
      <c r="P248" s="46">
        <f t="shared" si="194"/>
        <v>4</v>
      </c>
      <c r="Q248" s="46" t="str">
        <f t="shared" si="195"/>
        <v>100.4</v>
      </c>
    </row>
    <row r="249" spans="1:17" s="9" customFormat="1">
      <c r="A249" s="129" t="s">
        <v>44</v>
      </c>
      <c r="B249" s="153">
        <v>13</v>
      </c>
      <c r="C249" s="139" t="s">
        <v>143</v>
      </c>
      <c r="D249" s="130"/>
      <c r="E249" s="131"/>
      <c r="F249" s="132"/>
      <c r="G249" s="268">
        <f>SUM(G250:G252)</f>
        <v>0</v>
      </c>
      <c r="H249" s="132" t="str">
        <f t="shared" si="196"/>
        <v/>
      </c>
      <c r="I249" s="46"/>
      <c r="K249" s="46">
        <f t="shared" si="147"/>
        <v>0</v>
      </c>
      <c r="L249" s="46">
        <f t="shared" si="192"/>
        <v>103</v>
      </c>
      <c r="M249" s="46"/>
      <c r="N249" s="46">
        <f t="shared" si="193"/>
        <v>100</v>
      </c>
      <c r="O249" s="46">
        <f t="shared" si="188"/>
        <v>0</v>
      </c>
      <c r="P249" s="46">
        <f t="shared" si="194"/>
        <v>4</v>
      </c>
      <c r="Q249" s="46" t="str">
        <f t="shared" si="195"/>
        <v>100.4</v>
      </c>
    </row>
    <row r="250" spans="1:17" s="101" customFormat="1" ht="45" outlineLevel="1">
      <c r="A250" s="151">
        <f>IF(K250=1,L250,"")</f>
        <v>104</v>
      </c>
      <c r="B250" s="158" t="str">
        <f>IF(O250=1,Q250,"")</f>
        <v>100.5</v>
      </c>
      <c r="C250" s="119" t="s">
        <v>140</v>
      </c>
      <c r="D250" s="187" t="s">
        <v>47</v>
      </c>
      <c r="E250" s="134">
        <v>1</v>
      </c>
      <c r="F250" s="134">
        <v>0</v>
      </c>
      <c r="G250" s="189">
        <f>E250*F250</f>
        <v>0</v>
      </c>
      <c r="H250" s="189" t="str">
        <f t="shared" si="196"/>
        <v>vlastní</v>
      </c>
      <c r="I250" s="102"/>
      <c r="K250" s="46">
        <f t="shared" si="147"/>
        <v>1</v>
      </c>
      <c r="L250" s="46">
        <f t="shared" si="192"/>
        <v>104</v>
      </c>
      <c r="M250" s="46"/>
      <c r="N250" s="46">
        <f t="shared" si="193"/>
        <v>100</v>
      </c>
      <c r="O250" s="46">
        <f t="shared" si="188"/>
        <v>1</v>
      </c>
      <c r="P250" s="46">
        <f t="shared" si="194"/>
        <v>5</v>
      </c>
      <c r="Q250" s="46" t="str">
        <f t="shared" si="195"/>
        <v>100.5</v>
      </c>
    </row>
    <row r="251" spans="1:17" s="9" customFormat="1" ht="45" outlineLevel="1">
      <c r="A251" s="114">
        <f>IF(K251=1,L251,"")</f>
        <v>105</v>
      </c>
      <c r="B251" s="144" t="str">
        <f>IF(O251=1,Q251,"")</f>
        <v>100.6</v>
      </c>
      <c r="C251" s="119" t="s">
        <v>178</v>
      </c>
      <c r="D251" s="187" t="s">
        <v>47</v>
      </c>
      <c r="E251" s="134">
        <v>1</v>
      </c>
      <c r="F251" s="118"/>
      <c r="G251" s="134"/>
      <c r="H251" s="118"/>
      <c r="I251" s="46"/>
      <c r="K251" s="46">
        <f t="shared" si="147"/>
        <v>1</v>
      </c>
      <c r="L251" s="46">
        <f t="shared" si="192"/>
        <v>105</v>
      </c>
      <c r="M251" s="46"/>
      <c r="N251" s="46">
        <f t="shared" si="193"/>
        <v>100</v>
      </c>
      <c r="O251" s="46">
        <f t="shared" si="188"/>
        <v>1</v>
      </c>
      <c r="P251" s="46">
        <f t="shared" si="194"/>
        <v>6</v>
      </c>
      <c r="Q251" s="46" t="str">
        <f t="shared" si="195"/>
        <v>100.6</v>
      </c>
    </row>
    <row r="252" spans="1:17" s="9" customFormat="1" ht="45" outlineLevel="1">
      <c r="A252" s="227">
        <f>IF(K252=1,L252,"")</f>
        <v>106</v>
      </c>
      <c r="B252" s="228" t="str">
        <f>IF(O252=1,Q252,"")</f>
        <v>100.7</v>
      </c>
      <c r="C252" s="234" t="s">
        <v>179</v>
      </c>
      <c r="D252" s="235" t="s">
        <v>47</v>
      </c>
      <c r="E252" s="208">
        <v>1</v>
      </c>
      <c r="F252" s="231"/>
      <c r="G252" s="208"/>
      <c r="H252" s="231"/>
      <c r="I252" s="46"/>
      <c r="K252" s="46">
        <f t="shared" si="147"/>
        <v>1</v>
      </c>
      <c r="L252" s="46">
        <f t="shared" si="192"/>
        <v>106</v>
      </c>
      <c r="M252" s="46"/>
      <c r="N252" s="46">
        <f t="shared" si="193"/>
        <v>100</v>
      </c>
      <c r="O252" s="46">
        <f t="shared" si="188"/>
        <v>1</v>
      </c>
      <c r="P252" s="46">
        <f t="shared" si="194"/>
        <v>7</v>
      </c>
      <c r="Q252" s="46" t="str">
        <f t="shared" si="195"/>
        <v>100.7</v>
      </c>
    </row>
    <row r="253" spans="1:17">
      <c r="A253" s="129" t="s">
        <v>44</v>
      </c>
      <c r="B253" s="153">
        <v>14</v>
      </c>
      <c r="C253" s="139" t="s">
        <v>144</v>
      </c>
      <c r="D253" s="130"/>
      <c r="E253" s="131"/>
      <c r="F253" s="132"/>
      <c r="G253" s="268">
        <f>SUM(G254)</f>
        <v>0</v>
      </c>
      <c r="H253" s="132" t="str">
        <f t="shared" si="196"/>
        <v/>
      </c>
      <c r="I253" s="46"/>
      <c r="K253" s="46">
        <f t="shared" si="147"/>
        <v>0</v>
      </c>
      <c r="L253" s="46">
        <f t="shared" si="192"/>
        <v>106</v>
      </c>
      <c r="M253" s="46"/>
      <c r="N253" s="46">
        <f t="shared" si="193"/>
        <v>100</v>
      </c>
      <c r="O253" s="46">
        <f t="shared" si="188"/>
        <v>0</v>
      </c>
      <c r="P253" s="46">
        <f t="shared" si="194"/>
        <v>7</v>
      </c>
      <c r="Q253" s="46" t="str">
        <f t="shared" si="195"/>
        <v>100.7</v>
      </c>
    </row>
    <row r="254" spans="1:17" s="101" customFormat="1" ht="33.75" outlineLevel="1">
      <c r="A254" s="236">
        <f>IF(K254=1,L254,"")</f>
        <v>107</v>
      </c>
      <c r="B254" s="237" t="str">
        <f>IF(O254=1,Q254,"")</f>
        <v>100.8</v>
      </c>
      <c r="C254" s="238" t="s">
        <v>91</v>
      </c>
      <c r="D254" s="239" t="s">
        <v>45</v>
      </c>
      <c r="E254" s="240">
        <v>1</v>
      </c>
      <c r="F254" s="240">
        <v>0</v>
      </c>
      <c r="G254" s="240">
        <f>E254*F254</f>
        <v>0</v>
      </c>
      <c r="H254" s="240" t="str">
        <f t="shared" si="196"/>
        <v>vlastní</v>
      </c>
      <c r="I254" s="102"/>
      <c r="K254" s="46">
        <f t="shared" si="147"/>
        <v>1</v>
      </c>
      <c r="L254" s="46">
        <f t="shared" si="192"/>
        <v>107</v>
      </c>
      <c r="M254" s="46"/>
      <c r="N254" s="46">
        <f t="shared" si="193"/>
        <v>100</v>
      </c>
      <c r="O254" s="46">
        <f t="shared" si="188"/>
        <v>1</v>
      </c>
      <c r="P254" s="46">
        <f t="shared" si="194"/>
        <v>8</v>
      </c>
      <c r="Q254" s="46" t="str">
        <f t="shared" si="195"/>
        <v>100.8</v>
      </c>
    </row>
    <row r="255" spans="1:17">
      <c r="A255" s="129" t="s">
        <v>44</v>
      </c>
      <c r="B255" s="153">
        <v>15</v>
      </c>
      <c r="C255" s="139" t="s">
        <v>145</v>
      </c>
      <c r="D255" s="130"/>
      <c r="E255" s="132"/>
      <c r="F255" s="132"/>
      <c r="G255" s="268">
        <f>SUM(G256:G264)</f>
        <v>0</v>
      </c>
      <c r="H255" s="132" t="str">
        <f t="shared" si="196"/>
        <v/>
      </c>
      <c r="I255" s="46"/>
      <c r="K255" s="46">
        <f t="shared" si="147"/>
        <v>0</v>
      </c>
      <c r="L255" s="46">
        <f t="shared" si="192"/>
        <v>107</v>
      </c>
      <c r="M255" s="46"/>
      <c r="N255" s="46">
        <f t="shared" si="193"/>
        <v>100</v>
      </c>
      <c r="O255" s="46">
        <f t="shared" si="188"/>
        <v>0</v>
      </c>
      <c r="P255" s="46">
        <f t="shared" si="194"/>
        <v>8</v>
      </c>
      <c r="Q255" s="46" t="str">
        <f t="shared" si="195"/>
        <v>100.8</v>
      </c>
    </row>
    <row r="256" spans="1:17" s="9" customFormat="1" ht="45" outlineLevel="1">
      <c r="A256" s="114">
        <f>IF(K256=1,L256,"")</f>
        <v>108</v>
      </c>
      <c r="B256" s="143" t="str">
        <f>IF(O256=1,Q256,"")</f>
        <v>100.9</v>
      </c>
      <c r="C256" s="146" t="s">
        <v>87</v>
      </c>
      <c r="D256" s="126" t="s">
        <v>45</v>
      </c>
      <c r="E256" s="118">
        <v>515</v>
      </c>
      <c r="F256" s="118">
        <v>0</v>
      </c>
      <c r="G256" s="118">
        <f>E256*F256</f>
        <v>0</v>
      </c>
      <c r="H256" s="118" t="str">
        <f t="shared" si="196"/>
        <v>vlastní</v>
      </c>
      <c r="I256" s="46"/>
      <c r="K256" s="46">
        <f t="shared" si="147"/>
        <v>1</v>
      </c>
      <c r="L256" s="46">
        <f t="shared" si="192"/>
        <v>108</v>
      </c>
      <c r="M256" s="46"/>
      <c r="N256" s="46">
        <f t="shared" si="193"/>
        <v>100</v>
      </c>
      <c r="O256" s="46">
        <f t="shared" si="188"/>
        <v>1</v>
      </c>
      <c r="P256" s="46">
        <f t="shared" si="194"/>
        <v>9</v>
      </c>
      <c r="Q256" s="46" t="str">
        <f t="shared" si="195"/>
        <v>100.9</v>
      </c>
    </row>
    <row r="257" spans="1:17" s="9" customFormat="1" ht="56.25" outlineLevel="1">
      <c r="A257" s="114" t="str">
        <f>IF(K257=1,L257,"")</f>
        <v/>
      </c>
      <c r="B257" s="143" t="str">
        <f>IF(O257=1,Q257,"")</f>
        <v/>
      </c>
      <c r="C257" s="146" t="s">
        <v>169</v>
      </c>
      <c r="D257" s="126"/>
      <c r="E257" s="118"/>
      <c r="F257" s="118"/>
      <c r="G257" s="118"/>
      <c r="H257" s="118" t="str">
        <f t="shared" si="196"/>
        <v/>
      </c>
      <c r="I257" s="46"/>
      <c r="K257" s="46">
        <f t="shared" si="147"/>
        <v>0</v>
      </c>
      <c r="L257" s="46">
        <f t="shared" si="192"/>
        <v>108</v>
      </c>
      <c r="M257" s="46"/>
      <c r="N257" s="46">
        <f t="shared" si="193"/>
        <v>100</v>
      </c>
      <c r="O257" s="46">
        <f t="shared" si="188"/>
        <v>0</v>
      </c>
      <c r="P257" s="46">
        <f t="shared" si="194"/>
        <v>9</v>
      </c>
      <c r="Q257" s="46" t="str">
        <f t="shared" si="195"/>
        <v>100.9</v>
      </c>
    </row>
    <row r="258" spans="1:17" s="9" customFormat="1" outlineLevel="1">
      <c r="A258" s="114"/>
      <c r="B258" s="143"/>
      <c r="C258" s="145"/>
      <c r="D258" s="126"/>
      <c r="E258" s="118"/>
      <c r="F258" s="118"/>
      <c r="G258" s="118"/>
      <c r="H258" s="118"/>
      <c r="I258" s="46"/>
      <c r="K258" s="46">
        <f t="shared" si="147"/>
        <v>0</v>
      </c>
      <c r="L258" s="46">
        <f t="shared" si="192"/>
        <v>108</v>
      </c>
      <c r="M258" s="46"/>
      <c r="N258" s="46">
        <f t="shared" si="193"/>
        <v>100</v>
      </c>
      <c r="O258" s="46">
        <f t="shared" si="188"/>
        <v>0</v>
      </c>
      <c r="P258" s="46">
        <f t="shared" si="194"/>
        <v>9</v>
      </c>
      <c r="Q258" s="46" t="str">
        <f t="shared" si="195"/>
        <v>100.9</v>
      </c>
    </row>
    <row r="259" spans="1:17" s="9" customFormat="1" ht="45" outlineLevel="1">
      <c r="A259" s="114">
        <f>IF(K259=1,L259,"")</f>
        <v>109</v>
      </c>
      <c r="B259" s="143" t="str">
        <f>IF(O259=1,Q259,"")</f>
        <v>100.10</v>
      </c>
      <c r="C259" s="146" t="s">
        <v>88</v>
      </c>
      <c r="D259" s="126" t="s">
        <v>45</v>
      </c>
      <c r="E259" s="118">
        <v>105</v>
      </c>
      <c r="F259" s="118">
        <v>0</v>
      </c>
      <c r="G259" s="118">
        <f>E259*F259</f>
        <v>0</v>
      </c>
      <c r="H259" s="118" t="str">
        <f t="shared" ref="H259:H262" si="197">IF(ISBLANK(D259),"","vlastní")</f>
        <v>vlastní</v>
      </c>
      <c r="I259" s="46"/>
      <c r="K259" s="46">
        <f t="shared" si="147"/>
        <v>1</v>
      </c>
      <c r="L259" s="46">
        <f t="shared" si="192"/>
        <v>109</v>
      </c>
      <c r="M259" s="46"/>
      <c r="N259" s="46">
        <f t="shared" si="193"/>
        <v>100</v>
      </c>
      <c r="O259" s="46">
        <f t="shared" si="188"/>
        <v>1</v>
      </c>
      <c r="P259" s="46">
        <f t="shared" si="194"/>
        <v>10</v>
      </c>
      <c r="Q259" s="46" t="str">
        <f t="shared" si="195"/>
        <v>100.10</v>
      </c>
    </row>
    <row r="260" spans="1:17" s="9" customFormat="1" ht="33.75" outlineLevel="1">
      <c r="A260" s="114"/>
      <c r="B260" s="143"/>
      <c r="C260" s="146" t="s">
        <v>89</v>
      </c>
      <c r="D260" s="126"/>
      <c r="E260" s="118"/>
      <c r="F260" s="118"/>
      <c r="G260" s="118"/>
      <c r="H260" s="118"/>
      <c r="I260" s="46"/>
      <c r="K260" s="46">
        <f t="shared" si="147"/>
        <v>0</v>
      </c>
      <c r="L260" s="46">
        <f t="shared" si="192"/>
        <v>109</v>
      </c>
      <c r="M260" s="46"/>
      <c r="N260" s="46">
        <f t="shared" si="193"/>
        <v>100</v>
      </c>
      <c r="O260" s="46">
        <f t="shared" si="188"/>
        <v>0</v>
      </c>
      <c r="P260" s="46">
        <f t="shared" si="194"/>
        <v>10</v>
      </c>
      <c r="Q260" s="46" t="str">
        <f t="shared" si="195"/>
        <v>100.10</v>
      </c>
    </row>
    <row r="261" spans="1:17" s="9" customFormat="1" ht="33.75" outlineLevel="1">
      <c r="A261" s="114" t="str">
        <f>IF(K261=1,L261,"")</f>
        <v/>
      </c>
      <c r="B261" s="143" t="str">
        <f>IF(O261=1,Q261,"")</f>
        <v/>
      </c>
      <c r="C261" s="146" t="s">
        <v>170</v>
      </c>
      <c r="D261" s="126"/>
      <c r="E261" s="118"/>
      <c r="F261" s="118"/>
      <c r="G261" s="118"/>
      <c r="H261" s="118" t="str">
        <f t="shared" si="197"/>
        <v/>
      </c>
      <c r="I261" s="46"/>
      <c r="K261" s="46">
        <f t="shared" si="147"/>
        <v>0</v>
      </c>
      <c r="L261" s="46">
        <f t="shared" si="192"/>
        <v>109</v>
      </c>
      <c r="M261" s="46"/>
      <c r="N261" s="46">
        <f t="shared" si="193"/>
        <v>100</v>
      </c>
      <c r="O261" s="46">
        <f t="shared" si="188"/>
        <v>0</v>
      </c>
      <c r="P261" s="46">
        <f t="shared" si="194"/>
        <v>10</v>
      </c>
      <c r="Q261" s="46" t="str">
        <f t="shared" si="195"/>
        <v>100.10</v>
      </c>
    </row>
    <row r="262" spans="1:17" s="9" customFormat="1" outlineLevel="1">
      <c r="A262" s="114" t="str">
        <f>IF(K262=1,L262,"")</f>
        <v/>
      </c>
      <c r="B262" s="143" t="str">
        <f>IF(O262=1,Q262,"")</f>
        <v/>
      </c>
      <c r="C262" s="145"/>
      <c r="D262" s="126"/>
      <c r="E262" s="118"/>
      <c r="F262" s="118"/>
      <c r="G262" s="118"/>
      <c r="H262" s="118" t="str">
        <f t="shared" si="197"/>
        <v/>
      </c>
      <c r="I262" s="46"/>
      <c r="K262" s="46">
        <f t="shared" si="147"/>
        <v>0</v>
      </c>
      <c r="L262" s="46">
        <f t="shared" si="192"/>
        <v>109</v>
      </c>
      <c r="M262" s="46"/>
      <c r="N262" s="46">
        <f t="shared" si="193"/>
        <v>100</v>
      </c>
      <c r="O262" s="46">
        <f t="shared" si="188"/>
        <v>0</v>
      </c>
      <c r="P262" s="46">
        <f t="shared" si="194"/>
        <v>10</v>
      </c>
      <c r="Q262" s="46" t="str">
        <f t="shared" si="195"/>
        <v>100.10</v>
      </c>
    </row>
    <row r="263" spans="1:17" s="101" customFormat="1" ht="33.75" outlineLevel="1">
      <c r="A263" s="114">
        <f>IF(K263=1,L263,"")</f>
        <v>110</v>
      </c>
      <c r="B263" s="143" t="str">
        <f>IF(O263=1,Q263,"")</f>
        <v>100.11</v>
      </c>
      <c r="C263" s="120" t="s">
        <v>90</v>
      </c>
      <c r="D263" s="137" t="s">
        <v>45</v>
      </c>
      <c r="E263" s="134">
        <v>40</v>
      </c>
      <c r="F263" s="134">
        <v>0</v>
      </c>
      <c r="G263" s="134">
        <f>E263*F263</f>
        <v>0</v>
      </c>
      <c r="H263" s="134" t="str">
        <f t="shared" ref="H263:H264" si="198">IF(ISBLANK(D263),"","vlastní")</f>
        <v>vlastní</v>
      </c>
      <c r="I263" s="102"/>
      <c r="K263" s="46">
        <f t="shared" si="147"/>
        <v>1</v>
      </c>
      <c r="L263" s="46">
        <f t="shared" ref="L263:L280" si="199">K263+L262</f>
        <v>110</v>
      </c>
      <c r="M263" s="46"/>
      <c r="N263" s="46">
        <f t="shared" si="193"/>
        <v>100</v>
      </c>
      <c r="O263" s="46">
        <f t="shared" si="188"/>
        <v>1</v>
      </c>
      <c r="P263" s="46">
        <f t="shared" ref="P263:P280" si="200">O263+P262</f>
        <v>11</v>
      </c>
      <c r="Q263" s="46" t="str">
        <f t="shared" ref="Q263:Q280" si="201">CONCATENATE(N263,".",P263)</f>
        <v>100.11</v>
      </c>
    </row>
    <row r="264" spans="1:17" s="9" customFormat="1" ht="33.75" outlineLevel="1">
      <c r="A264" s="114" t="str">
        <f>IF(K264=1,L264,"")</f>
        <v/>
      </c>
      <c r="B264" s="143" t="str">
        <f>IF(O264=1,Q264,"")</f>
        <v/>
      </c>
      <c r="C264" s="146" t="s">
        <v>139</v>
      </c>
      <c r="D264" s="126"/>
      <c r="E264" s="118"/>
      <c r="F264" s="118"/>
      <c r="G264" s="118"/>
      <c r="H264" s="118" t="str">
        <f t="shared" si="198"/>
        <v/>
      </c>
      <c r="I264" s="46"/>
      <c r="K264" s="46">
        <f t="shared" ref="K264:K280" si="202">IF(ISTEXT(D264),1,0)</f>
        <v>0</v>
      </c>
      <c r="L264" s="46">
        <f t="shared" si="199"/>
        <v>110</v>
      </c>
      <c r="M264" s="46"/>
      <c r="N264" s="46">
        <f t="shared" si="193"/>
        <v>100</v>
      </c>
      <c r="O264" s="46">
        <f t="shared" si="188"/>
        <v>0</v>
      </c>
      <c r="P264" s="46">
        <f t="shared" si="200"/>
        <v>11</v>
      </c>
      <c r="Q264" s="46" t="str">
        <f t="shared" si="201"/>
        <v>100.11</v>
      </c>
    </row>
    <row r="265" spans="1:17" outlineLevel="1">
      <c r="A265" s="227" t="str">
        <f>IF(K265=1,L265,"")</f>
        <v/>
      </c>
      <c r="B265" s="241" t="str">
        <f>IF(O265=1,Q265,"")</f>
        <v/>
      </c>
      <c r="C265" s="242"/>
      <c r="D265" s="243"/>
      <c r="E265" s="244"/>
      <c r="F265" s="231"/>
      <c r="G265" s="231"/>
      <c r="H265" s="231" t="str">
        <f t="shared" ref="H265:H277" si="203">IF(ISBLANK(D265),"","vlastní")</f>
        <v/>
      </c>
      <c r="I265" s="46"/>
      <c r="K265" s="46">
        <f t="shared" si="202"/>
        <v>0</v>
      </c>
      <c r="L265" s="46">
        <f t="shared" si="199"/>
        <v>110</v>
      </c>
      <c r="M265" s="46"/>
      <c r="N265" s="46">
        <f t="shared" si="193"/>
        <v>100</v>
      </c>
      <c r="O265" s="46">
        <f t="shared" si="188"/>
        <v>0</v>
      </c>
      <c r="P265" s="46">
        <f t="shared" si="200"/>
        <v>11</v>
      </c>
      <c r="Q265" s="46" t="str">
        <f t="shared" si="201"/>
        <v>100.11</v>
      </c>
    </row>
    <row r="266" spans="1:17" ht="25.5">
      <c r="A266" s="129" t="s">
        <v>44</v>
      </c>
      <c r="B266" s="153">
        <v>16</v>
      </c>
      <c r="C266" s="139" t="s">
        <v>146</v>
      </c>
      <c r="D266" s="130"/>
      <c r="E266" s="132"/>
      <c r="F266" s="132"/>
      <c r="G266" s="268">
        <f>SUM(G268:G276)</f>
        <v>0</v>
      </c>
      <c r="H266" s="132" t="str">
        <f t="shared" si="203"/>
        <v/>
      </c>
      <c r="I266" s="46"/>
      <c r="K266" s="46">
        <f t="shared" si="202"/>
        <v>0</v>
      </c>
      <c r="L266" s="46">
        <f t="shared" si="199"/>
        <v>110</v>
      </c>
      <c r="M266" s="46"/>
      <c r="N266" s="46">
        <f t="shared" si="193"/>
        <v>100</v>
      </c>
      <c r="O266" s="46">
        <f t="shared" si="188"/>
        <v>0</v>
      </c>
      <c r="P266" s="46">
        <f t="shared" si="200"/>
        <v>11</v>
      </c>
      <c r="Q266" s="46" t="str">
        <f t="shared" si="201"/>
        <v>100.11</v>
      </c>
    </row>
    <row r="267" spans="1:17" ht="22.5" outlineLevel="1">
      <c r="A267" s="114" t="str">
        <f>IF(K267=1,L267,"")</f>
        <v/>
      </c>
      <c r="B267" s="141" t="str">
        <f>IF(O267=1,Q267,"")</f>
        <v/>
      </c>
      <c r="C267" s="142" t="s">
        <v>61</v>
      </c>
      <c r="D267" s="135"/>
      <c r="E267" s="136"/>
      <c r="F267" s="118"/>
      <c r="G267" s="136"/>
      <c r="H267" s="136" t="str">
        <f t="shared" si="203"/>
        <v/>
      </c>
      <c r="I267" s="46"/>
      <c r="K267" s="46">
        <f t="shared" si="202"/>
        <v>0</v>
      </c>
      <c r="L267" s="46">
        <f t="shared" si="199"/>
        <v>110</v>
      </c>
      <c r="M267" s="46"/>
      <c r="N267" s="46">
        <f t="shared" si="193"/>
        <v>100</v>
      </c>
      <c r="O267" s="46">
        <f t="shared" si="188"/>
        <v>0</v>
      </c>
      <c r="P267" s="46">
        <f t="shared" si="200"/>
        <v>11</v>
      </c>
      <c r="Q267" s="46" t="str">
        <f t="shared" si="201"/>
        <v>100.11</v>
      </c>
    </row>
    <row r="268" spans="1:17" s="9" customFormat="1" outlineLevel="1">
      <c r="A268" s="114">
        <f>IF(K268=1,L268,"")</f>
        <v>111</v>
      </c>
      <c r="B268" s="143" t="str">
        <f>IF(O268=1,Q268,"")</f>
        <v>100.12</v>
      </c>
      <c r="C268" s="128" t="s">
        <v>60</v>
      </c>
      <c r="D268" s="126" t="s">
        <v>47</v>
      </c>
      <c r="E268" s="118">
        <v>1</v>
      </c>
      <c r="F268" s="118">
        <v>0</v>
      </c>
      <c r="G268" s="134">
        <f>E268*F268</f>
        <v>0</v>
      </c>
      <c r="H268" s="134" t="str">
        <f t="shared" si="203"/>
        <v>vlastní</v>
      </c>
      <c r="I268" s="46"/>
      <c r="K268" s="46">
        <f t="shared" si="202"/>
        <v>1</v>
      </c>
      <c r="L268" s="46">
        <f t="shared" si="199"/>
        <v>111</v>
      </c>
      <c r="M268" s="46"/>
      <c r="N268" s="46">
        <f t="shared" si="193"/>
        <v>100</v>
      </c>
      <c r="O268" s="46">
        <f t="shared" si="188"/>
        <v>1</v>
      </c>
      <c r="P268" s="46">
        <f t="shared" si="200"/>
        <v>12</v>
      </c>
      <c r="Q268" s="46" t="str">
        <f t="shared" si="201"/>
        <v>100.12</v>
      </c>
    </row>
    <row r="269" spans="1:17" s="9" customFormat="1" outlineLevel="1">
      <c r="A269" s="114">
        <f>IF(K269=1,L269,"")</f>
        <v>112</v>
      </c>
      <c r="B269" s="143" t="str">
        <f>IF(O269=1,Q269,"")</f>
        <v>100.13</v>
      </c>
      <c r="C269" s="128" t="s">
        <v>53</v>
      </c>
      <c r="D269" s="126" t="s">
        <v>47</v>
      </c>
      <c r="E269" s="118">
        <v>1</v>
      </c>
      <c r="F269" s="118">
        <v>0</v>
      </c>
      <c r="G269" s="118">
        <f>E269*F269</f>
        <v>0</v>
      </c>
      <c r="H269" s="118" t="str">
        <f t="shared" si="203"/>
        <v>vlastní</v>
      </c>
      <c r="I269" s="46"/>
      <c r="K269" s="46">
        <f t="shared" si="202"/>
        <v>1</v>
      </c>
      <c r="L269" s="46">
        <f t="shared" si="199"/>
        <v>112</v>
      </c>
      <c r="M269" s="46"/>
      <c r="N269" s="46">
        <f t="shared" si="193"/>
        <v>100</v>
      </c>
      <c r="O269" s="46">
        <f t="shared" si="188"/>
        <v>1</v>
      </c>
      <c r="P269" s="46">
        <f t="shared" si="200"/>
        <v>13</v>
      </c>
      <c r="Q269" s="46" t="str">
        <f t="shared" si="201"/>
        <v>100.13</v>
      </c>
    </row>
    <row r="270" spans="1:17" s="9" customFormat="1" outlineLevel="1">
      <c r="A270" s="114">
        <f>IF(K270=1,L270,"")</f>
        <v>113</v>
      </c>
      <c r="B270" s="143" t="str">
        <f>IF(O270=1,Q270,"")</f>
        <v>100.14</v>
      </c>
      <c r="C270" s="128" t="s">
        <v>48</v>
      </c>
      <c r="D270" s="126" t="s">
        <v>47</v>
      </c>
      <c r="E270" s="118">
        <v>1</v>
      </c>
      <c r="F270" s="118">
        <v>0</v>
      </c>
      <c r="G270" s="118">
        <f t="shared" ref="G270" si="204">E270*F270</f>
        <v>0</v>
      </c>
      <c r="H270" s="118" t="str">
        <f t="shared" si="203"/>
        <v>vlastní</v>
      </c>
      <c r="I270" s="46"/>
      <c r="K270" s="46">
        <f t="shared" si="202"/>
        <v>1</v>
      </c>
      <c r="L270" s="46">
        <f t="shared" si="199"/>
        <v>113</v>
      </c>
      <c r="M270" s="46"/>
      <c r="N270" s="46">
        <f t="shared" si="193"/>
        <v>100</v>
      </c>
      <c r="O270" s="46">
        <f t="shared" si="188"/>
        <v>1</v>
      </c>
      <c r="P270" s="46">
        <f t="shared" si="200"/>
        <v>14</v>
      </c>
      <c r="Q270" s="46" t="str">
        <f t="shared" si="201"/>
        <v>100.14</v>
      </c>
    </row>
    <row r="271" spans="1:17" s="9" customFormat="1" ht="45" outlineLevel="1">
      <c r="A271" s="114">
        <f>IF(K271=1,L271,"")</f>
        <v>114</v>
      </c>
      <c r="B271" s="143" t="str">
        <f>IF(O271=1,Q271,"")</f>
        <v>100.15</v>
      </c>
      <c r="C271" s="190" t="s">
        <v>71</v>
      </c>
      <c r="D271" s="126" t="s">
        <v>47</v>
      </c>
      <c r="E271" s="118">
        <v>1</v>
      </c>
      <c r="F271" s="118">
        <v>0</v>
      </c>
      <c r="G271" s="118">
        <f>SUM(E271*F271)</f>
        <v>0</v>
      </c>
      <c r="H271" s="118" t="str">
        <f t="shared" si="203"/>
        <v>vlastní</v>
      </c>
      <c r="I271" s="46"/>
      <c r="K271" s="46">
        <f t="shared" si="202"/>
        <v>1</v>
      </c>
      <c r="L271" s="46">
        <f t="shared" si="199"/>
        <v>114</v>
      </c>
      <c r="M271" s="46"/>
      <c r="N271" s="46">
        <f t="shared" si="193"/>
        <v>100</v>
      </c>
      <c r="O271" s="46">
        <f t="shared" si="188"/>
        <v>1</v>
      </c>
      <c r="P271" s="46">
        <f t="shared" si="200"/>
        <v>15</v>
      </c>
      <c r="Q271" s="46" t="str">
        <f t="shared" si="201"/>
        <v>100.15</v>
      </c>
    </row>
    <row r="272" spans="1:17" s="9" customFormat="1" ht="22.5" outlineLevel="1">
      <c r="A272" s="114"/>
      <c r="B272" s="143"/>
      <c r="C272" s="190" t="s">
        <v>72</v>
      </c>
      <c r="D272" s="126"/>
      <c r="E272" s="118"/>
      <c r="F272" s="118"/>
      <c r="G272" s="118"/>
      <c r="H272" s="118"/>
      <c r="I272" s="46"/>
      <c r="K272" s="46">
        <f t="shared" si="202"/>
        <v>0</v>
      </c>
      <c r="L272" s="46">
        <f t="shared" si="199"/>
        <v>114</v>
      </c>
      <c r="M272" s="46"/>
      <c r="N272" s="46">
        <f t="shared" si="193"/>
        <v>100</v>
      </c>
      <c r="O272" s="46">
        <f t="shared" si="188"/>
        <v>0</v>
      </c>
      <c r="P272" s="46">
        <f t="shared" si="200"/>
        <v>15</v>
      </c>
      <c r="Q272" s="46" t="str">
        <f t="shared" si="201"/>
        <v>100.15</v>
      </c>
    </row>
    <row r="273" spans="1:17" s="101" customFormat="1" outlineLevel="1">
      <c r="A273" s="151">
        <f>IF(K273=1,L273,"")</f>
        <v>115</v>
      </c>
      <c r="B273" s="256" t="str">
        <f>IF(O273=1,Q273,"")</f>
        <v>100.16</v>
      </c>
      <c r="C273" s="119" t="s">
        <v>52</v>
      </c>
      <c r="D273" s="137" t="s">
        <v>47</v>
      </c>
      <c r="E273" s="134">
        <v>10</v>
      </c>
      <c r="F273" s="134">
        <v>0</v>
      </c>
      <c r="G273" s="134">
        <f t="shared" ref="G273:G274" si="205">E273*F273</f>
        <v>0</v>
      </c>
      <c r="H273" s="134" t="str">
        <f t="shared" si="203"/>
        <v>vlastní</v>
      </c>
      <c r="I273" s="102"/>
      <c r="K273" s="46">
        <f t="shared" si="202"/>
        <v>1</v>
      </c>
      <c r="L273" s="46">
        <f t="shared" si="199"/>
        <v>115</v>
      </c>
      <c r="M273" s="46"/>
      <c r="N273" s="46">
        <f t="shared" si="193"/>
        <v>100</v>
      </c>
      <c r="O273" s="46">
        <f t="shared" si="188"/>
        <v>1</v>
      </c>
      <c r="P273" s="46">
        <f t="shared" si="200"/>
        <v>16</v>
      </c>
      <c r="Q273" s="46" t="str">
        <f t="shared" si="201"/>
        <v>100.16</v>
      </c>
    </row>
    <row r="274" spans="1:17" s="9" customFormat="1" ht="33.75" outlineLevel="1">
      <c r="A274" s="114">
        <f>IF(K274=1,L274,"")</f>
        <v>116</v>
      </c>
      <c r="B274" s="143" t="str">
        <f>IF(O274=1,Q274,"")</f>
        <v>100.17</v>
      </c>
      <c r="C274" s="190" t="s">
        <v>67</v>
      </c>
      <c r="D274" s="126" t="s">
        <v>47</v>
      </c>
      <c r="E274" s="118">
        <v>1</v>
      </c>
      <c r="F274" s="118">
        <v>0</v>
      </c>
      <c r="G274" s="118">
        <f t="shared" si="205"/>
        <v>0</v>
      </c>
      <c r="H274" s="118" t="str">
        <f t="shared" si="203"/>
        <v>vlastní</v>
      </c>
      <c r="I274" s="46"/>
      <c r="K274" s="46">
        <f t="shared" si="202"/>
        <v>1</v>
      </c>
      <c r="L274" s="46">
        <f t="shared" si="199"/>
        <v>116</v>
      </c>
      <c r="M274" s="46"/>
      <c r="N274" s="46">
        <f t="shared" si="193"/>
        <v>100</v>
      </c>
      <c r="O274" s="46">
        <f t="shared" si="188"/>
        <v>1</v>
      </c>
      <c r="P274" s="46">
        <f t="shared" si="200"/>
        <v>17</v>
      </c>
      <c r="Q274" s="46" t="str">
        <f t="shared" si="201"/>
        <v>100.17</v>
      </c>
    </row>
    <row r="275" spans="1:17" s="9" customFormat="1" ht="33.75" outlineLevel="1">
      <c r="A275" s="114">
        <f>IF(K275=1,L275,"")</f>
        <v>117</v>
      </c>
      <c r="B275" s="143" t="str">
        <f>IF(O275=1,Q275,"")</f>
        <v>100.18</v>
      </c>
      <c r="C275" s="191" t="s">
        <v>68</v>
      </c>
      <c r="D275" s="126" t="s">
        <v>47</v>
      </c>
      <c r="E275" s="118">
        <v>1</v>
      </c>
      <c r="F275" s="118">
        <v>0</v>
      </c>
      <c r="G275" s="118">
        <f>E275*F275</f>
        <v>0</v>
      </c>
      <c r="H275" s="118" t="str">
        <f t="shared" ref="H275:H280" si="206">IF(ISBLANK(D275),"","vlastní")</f>
        <v>vlastní</v>
      </c>
      <c r="I275" s="46"/>
      <c r="K275" s="46">
        <f t="shared" si="202"/>
        <v>1</v>
      </c>
      <c r="L275" s="46">
        <f t="shared" si="199"/>
        <v>117</v>
      </c>
      <c r="M275" s="46"/>
      <c r="N275" s="46">
        <f t="shared" si="193"/>
        <v>100</v>
      </c>
      <c r="O275" s="46">
        <f t="shared" si="188"/>
        <v>1</v>
      </c>
      <c r="P275" s="46">
        <f t="shared" si="200"/>
        <v>18</v>
      </c>
      <c r="Q275" s="46" t="str">
        <f t="shared" si="201"/>
        <v>100.18</v>
      </c>
    </row>
    <row r="276" spans="1:17" s="9" customFormat="1" ht="22.5" outlineLevel="1">
      <c r="A276" s="227">
        <f>IF(K276=1,L276,"")</f>
        <v>118</v>
      </c>
      <c r="B276" s="246" t="str">
        <f>IF(O276=1,Q276,"")</f>
        <v>100.19</v>
      </c>
      <c r="C276" s="247" t="s">
        <v>173</v>
      </c>
      <c r="D276" s="245" t="s">
        <v>47</v>
      </c>
      <c r="E276" s="231">
        <v>1</v>
      </c>
      <c r="F276" s="231">
        <v>0</v>
      </c>
      <c r="G276" s="118">
        <f>E276*F276</f>
        <v>0</v>
      </c>
      <c r="H276" s="231" t="str">
        <f t="shared" si="206"/>
        <v>vlastní</v>
      </c>
      <c r="I276" s="46"/>
      <c r="K276" s="46">
        <f t="shared" si="202"/>
        <v>1</v>
      </c>
      <c r="L276" s="46">
        <f t="shared" si="199"/>
        <v>118</v>
      </c>
      <c r="M276" s="46"/>
      <c r="N276" s="46">
        <f t="shared" si="193"/>
        <v>100</v>
      </c>
      <c r="O276" s="46">
        <f t="shared" si="188"/>
        <v>1</v>
      </c>
      <c r="P276" s="46">
        <f t="shared" si="200"/>
        <v>19</v>
      </c>
      <c r="Q276" s="46" t="str">
        <f t="shared" si="201"/>
        <v>100.19</v>
      </c>
    </row>
    <row r="277" spans="1:17" s="188" customFormat="1">
      <c r="A277" s="194" t="s">
        <v>44</v>
      </c>
      <c r="B277" s="195">
        <v>17</v>
      </c>
      <c r="C277" s="196" t="s">
        <v>147</v>
      </c>
      <c r="D277" s="197"/>
      <c r="E277" s="198"/>
      <c r="F277" s="198"/>
      <c r="G277" s="269">
        <f>SUM(G278:G278)</f>
        <v>0</v>
      </c>
      <c r="H277" s="198" t="str">
        <f t="shared" si="203"/>
        <v/>
      </c>
      <c r="I277" s="102"/>
      <c r="K277" s="46">
        <f t="shared" si="202"/>
        <v>0</v>
      </c>
      <c r="L277" s="46">
        <f t="shared" si="199"/>
        <v>118</v>
      </c>
      <c r="M277" s="46"/>
      <c r="N277" s="46">
        <f t="shared" si="193"/>
        <v>100</v>
      </c>
      <c r="O277" s="46">
        <f t="shared" si="188"/>
        <v>0</v>
      </c>
      <c r="P277" s="46">
        <f t="shared" si="200"/>
        <v>19</v>
      </c>
      <c r="Q277" s="46" t="str">
        <f t="shared" si="201"/>
        <v>100.19</v>
      </c>
    </row>
    <row r="278" spans="1:17" s="188" customFormat="1" outlineLevel="1">
      <c r="A278" s="192">
        <f>IF(K278=1,L278,"")</f>
        <v>119</v>
      </c>
      <c r="B278" s="193" t="str">
        <f>IF(O278=1,Q278,"")</f>
        <v>100.20</v>
      </c>
      <c r="C278" s="138" t="s">
        <v>70</v>
      </c>
      <c r="D278" s="137" t="s">
        <v>47</v>
      </c>
      <c r="E278" s="134">
        <v>1</v>
      </c>
      <c r="F278" s="134">
        <v>0</v>
      </c>
      <c r="G278" s="134">
        <f t="shared" ref="G278" si="207">E278*F278</f>
        <v>0</v>
      </c>
      <c r="H278" s="134" t="str">
        <f t="shared" si="206"/>
        <v>vlastní</v>
      </c>
      <c r="I278" s="102"/>
      <c r="K278" s="46">
        <f t="shared" si="202"/>
        <v>1</v>
      </c>
      <c r="L278" s="46">
        <f t="shared" si="199"/>
        <v>119</v>
      </c>
      <c r="M278" s="46"/>
      <c r="N278" s="46">
        <f t="shared" si="193"/>
        <v>100</v>
      </c>
      <c r="O278" s="46">
        <f t="shared" si="188"/>
        <v>1</v>
      </c>
      <c r="P278" s="46">
        <f t="shared" si="200"/>
        <v>20</v>
      </c>
      <c r="Q278" s="46" t="str">
        <f t="shared" si="201"/>
        <v>100.20</v>
      </c>
    </row>
    <row r="279" spans="1:17" s="188" customFormat="1">
      <c r="A279" s="194" t="s">
        <v>44</v>
      </c>
      <c r="B279" s="195">
        <v>18</v>
      </c>
      <c r="C279" s="196" t="s">
        <v>148</v>
      </c>
      <c r="D279" s="197"/>
      <c r="E279" s="198"/>
      <c r="F279" s="198"/>
      <c r="G279" s="270">
        <f>SUM(G280:G280)</f>
        <v>0</v>
      </c>
      <c r="H279" s="198" t="str">
        <f t="shared" ref="H279" si="208">IF(ISBLANK(D279),"","vlastní")</f>
        <v/>
      </c>
      <c r="I279" s="102"/>
      <c r="K279" s="46">
        <f t="shared" si="202"/>
        <v>0</v>
      </c>
      <c r="L279" s="46">
        <f t="shared" si="199"/>
        <v>119</v>
      </c>
      <c r="M279" s="46"/>
      <c r="N279" s="46">
        <f t="shared" si="193"/>
        <v>100</v>
      </c>
      <c r="O279" s="46">
        <f t="shared" si="188"/>
        <v>0</v>
      </c>
      <c r="P279" s="46">
        <f t="shared" si="200"/>
        <v>20</v>
      </c>
      <c r="Q279" s="46" t="str">
        <f t="shared" si="201"/>
        <v>100.20</v>
      </c>
    </row>
    <row r="280" spans="1:17" s="188" customFormat="1" outlineLevel="2">
      <c r="A280" s="305">
        <f>IF(K280=1,L280,"")</f>
        <v>120</v>
      </c>
      <c r="B280" s="306" t="str">
        <f>IF(O280=1,Q280,"")</f>
        <v>100.21</v>
      </c>
      <c r="C280" s="307" t="s">
        <v>69</v>
      </c>
      <c r="D280" s="291" t="s">
        <v>47</v>
      </c>
      <c r="E280" s="189">
        <v>1</v>
      </c>
      <c r="F280" s="189">
        <v>0</v>
      </c>
      <c r="G280" s="189">
        <f t="shared" ref="G280" si="209">E280*F280</f>
        <v>0</v>
      </c>
      <c r="H280" s="189" t="str">
        <f t="shared" si="206"/>
        <v>vlastní</v>
      </c>
      <c r="I280" s="102"/>
      <c r="K280" s="46">
        <f t="shared" si="202"/>
        <v>1</v>
      </c>
      <c r="L280" s="46">
        <f t="shared" si="199"/>
        <v>120</v>
      </c>
      <c r="M280" s="46"/>
      <c r="N280" s="46">
        <f t="shared" si="193"/>
        <v>100</v>
      </c>
      <c r="O280" s="46">
        <f t="shared" si="188"/>
        <v>1</v>
      </c>
      <c r="P280" s="46">
        <f t="shared" si="200"/>
        <v>21</v>
      </c>
      <c r="Q280" s="46" t="str">
        <f t="shared" si="201"/>
        <v>100.21</v>
      </c>
    </row>
    <row r="281" spans="1:17" s="9" customFormat="1" ht="13.5" thickBot="1">
      <c r="A281" s="308"/>
      <c r="B281" s="309"/>
      <c r="C281" s="310"/>
      <c r="D281" s="311"/>
      <c r="E281" s="312"/>
      <c r="F281" s="313"/>
      <c r="G281" s="313"/>
      <c r="H281" s="313"/>
      <c r="K281" s="102"/>
      <c r="L281" s="102"/>
      <c r="M281" s="46"/>
      <c r="N281" s="46"/>
      <c r="O281" s="46"/>
      <c r="P281" s="46"/>
      <c r="Q281" s="46"/>
    </row>
    <row r="282" spans="1:17" s="9" customFormat="1" ht="22.5" customHeight="1" thickBot="1">
      <c r="A282" s="259"/>
      <c r="B282" s="260" t="s">
        <v>188</v>
      </c>
      <c r="C282" s="261"/>
      <c r="D282" s="262"/>
      <c r="E282" s="263"/>
      <c r="F282" s="264"/>
      <c r="G282" s="265">
        <f>SUM(G7+G24+G31+G133+G155+G179+G197+G206+G224+G242+G244+G246+G249+G253+G255+G266+G277+G279)</f>
        <v>0</v>
      </c>
      <c r="H282" s="266"/>
      <c r="K282" s="102"/>
      <c r="L282" s="102"/>
      <c r="M282" s="46"/>
      <c r="N282" s="46"/>
      <c r="O282" s="46"/>
      <c r="P282" s="46"/>
      <c r="Q282" s="46"/>
    </row>
    <row r="283" spans="1:17" s="9" customFormat="1">
      <c r="A283" s="147"/>
      <c r="B283" s="148"/>
      <c r="C283" s="124"/>
      <c r="D283" s="126"/>
      <c r="E283" s="117"/>
      <c r="F283" s="118"/>
      <c r="G283" s="118"/>
      <c r="H283" s="118"/>
      <c r="K283" s="102"/>
      <c r="L283" s="102"/>
      <c r="M283" s="46"/>
      <c r="N283" s="46"/>
      <c r="O283" s="46"/>
      <c r="P283" s="46"/>
      <c r="Q283" s="46"/>
    </row>
    <row r="284" spans="1:17" s="9" customFormat="1">
      <c r="A284" s="147"/>
      <c r="B284" s="148"/>
      <c r="C284" s="124" t="s">
        <v>93</v>
      </c>
      <c r="D284" s="126"/>
      <c r="E284" s="117"/>
      <c r="F284" s="118"/>
      <c r="G284" s="118"/>
      <c r="H284" s="118"/>
      <c r="K284" s="102"/>
      <c r="L284" s="102"/>
      <c r="M284" s="46"/>
      <c r="N284" s="46"/>
      <c r="O284" s="46"/>
      <c r="P284" s="46"/>
      <c r="Q284" s="46"/>
    </row>
    <row r="285" spans="1:17" s="9" customFormat="1">
      <c r="A285" s="147"/>
      <c r="B285" s="148"/>
      <c r="C285" s="124" t="s">
        <v>191</v>
      </c>
      <c r="D285" s="126"/>
      <c r="E285" s="117"/>
      <c r="F285" s="118"/>
      <c r="G285" s="118"/>
      <c r="H285" s="118"/>
      <c r="K285" s="102"/>
      <c r="L285" s="102"/>
      <c r="M285" s="46"/>
      <c r="N285" s="46"/>
      <c r="O285" s="46"/>
      <c r="P285" s="46"/>
      <c r="Q285" s="46"/>
    </row>
    <row r="286" spans="1:17" s="9" customFormat="1" ht="22.5">
      <c r="A286" s="147"/>
      <c r="B286" s="148"/>
      <c r="C286" s="124" t="s">
        <v>192</v>
      </c>
      <c r="D286" s="126"/>
      <c r="E286" s="117"/>
      <c r="F286" s="118"/>
      <c r="G286" s="118"/>
      <c r="H286" s="118"/>
      <c r="K286" s="102"/>
      <c r="L286" s="102"/>
      <c r="M286" s="46"/>
      <c r="N286" s="46"/>
      <c r="O286" s="46"/>
      <c r="P286" s="46"/>
      <c r="Q286" s="46"/>
    </row>
    <row r="287" spans="1:17" s="9" customFormat="1">
      <c r="A287" s="147"/>
      <c r="B287" s="148"/>
      <c r="C287" s="124" t="s">
        <v>193</v>
      </c>
      <c r="D287" s="126"/>
      <c r="E287" s="117"/>
      <c r="F287" s="118"/>
      <c r="G287" s="118"/>
      <c r="H287" s="118"/>
      <c r="K287" s="102"/>
      <c r="L287" s="102"/>
      <c r="M287" s="46"/>
      <c r="N287" s="46"/>
      <c r="O287" s="46"/>
      <c r="P287" s="46"/>
      <c r="Q287" s="46"/>
    </row>
    <row r="288" spans="1:17" s="9" customFormat="1">
      <c r="A288" s="147"/>
      <c r="B288" s="148"/>
      <c r="C288" s="124" t="s">
        <v>194</v>
      </c>
      <c r="D288" s="126"/>
      <c r="E288" s="117"/>
      <c r="F288" s="118"/>
      <c r="G288" s="118"/>
      <c r="H288" s="118"/>
      <c r="K288" s="102"/>
      <c r="L288" s="102"/>
      <c r="M288" s="46"/>
      <c r="N288" s="46"/>
      <c r="O288" s="46"/>
      <c r="P288" s="46"/>
      <c r="Q288" s="46"/>
    </row>
    <row r="289" spans="1:17" s="9" customFormat="1">
      <c r="A289" s="147"/>
      <c r="B289" s="148"/>
      <c r="C289" s="124" t="s">
        <v>195</v>
      </c>
      <c r="D289" s="126"/>
      <c r="E289" s="117"/>
      <c r="F289" s="118"/>
      <c r="G289" s="118"/>
      <c r="H289" s="118"/>
      <c r="K289" s="102"/>
      <c r="L289" s="102"/>
      <c r="M289" s="46"/>
      <c r="N289" s="46"/>
      <c r="O289" s="46"/>
      <c r="P289" s="46"/>
      <c r="Q289" s="46"/>
    </row>
    <row r="290" spans="1:17" s="9" customFormat="1">
      <c r="A290" s="147"/>
      <c r="B290" s="148"/>
      <c r="C290" s="124" t="s">
        <v>196</v>
      </c>
      <c r="D290" s="126"/>
      <c r="E290" s="117"/>
      <c r="F290" s="118"/>
      <c r="G290" s="118"/>
      <c r="H290" s="118"/>
      <c r="K290" s="102"/>
      <c r="L290" s="102"/>
      <c r="M290" s="46"/>
      <c r="N290" s="46"/>
      <c r="O290" s="46"/>
      <c r="P290" s="46"/>
      <c r="Q290" s="46"/>
    </row>
    <row r="291" spans="1:17" s="9" customFormat="1" ht="22.5">
      <c r="A291" s="147"/>
      <c r="B291" s="148"/>
      <c r="C291" s="124" t="s">
        <v>197</v>
      </c>
      <c r="D291" s="126"/>
      <c r="E291" s="117"/>
      <c r="F291" s="118"/>
      <c r="G291" s="118"/>
      <c r="H291" s="118"/>
      <c r="K291" s="102"/>
      <c r="L291" s="102"/>
      <c r="M291" s="46"/>
      <c r="N291" s="46"/>
      <c r="O291" s="46"/>
      <c r="P291" s="46"/>
      <c r="Q291" s="46"/>
    </row>
    <row r="292" spans="1:17" s="9" customFormat="1">
      <c r="A292" s="147"/>
      <c r="B292" s="148"/>
      <c r="C292" s="124" t="s">
        <v>198</v>
      </c>
      <c r="D292" s="126"/>
      <c r="E292" s="117"/>
      <c r="F292" s="118"/>
      <c r="G292" s="118"/>
      <c r="H292" s="118"/>
      <c r="K292" s="102"/>
      <c r="L292" s="102"/>
      <c r="M292" s="46"/>
      <c r="N292" s="46"/>
      <c r="O292" s="46"/>
      <c r="P292" s="46"/>
      <c r="Q292" s="46"/>
    </row>
    <row r="293" spans="1:17" s="9" customFormat="1" ht="22.5">
      <c r="A293" s="147"/>
      <c r="B293" s="148"/>
      <c r="C293" s="124" t="s">
        <v>199</v>
      </c>
      <c r="D293" s="126"/>
      <c r="E293" s="117"/>
      <c r="F293" s="118"/>
      <c r="G293" s="118"/>
      <c r="H293" s="118"/>
      <c r="K293" s="102"/>
      <c r="L293" s="102"/>
      <c r="M293" s="46"/>
      <c r="N293" s="46"/>
      <c r="O293" s="46"/>
      <c r="P293" s="46"/>
      <c r="Q293" s="46"/>
    </row>
    <row r="294" spans="1:17" s="9" customFormat="1" ht="22.5">
      <c r="A294" s="147"/>
      <c r="B294" s="148"/>
      <c r="C294" s="124" t="s">
        <v>200</v>
      </c>
      <c r="D294" s="126"/>
      <c r="E294" s="117"/>
      <c r="F294" s="118"/>
      <c r="G294" s="118"/>
      <c r="H294" s="118"/>
      <c r="K294" s="102"/>
      <c r="L294" s="102"/>
      <c r="M294" s="46"/>
      <c r="N294" s="46"/>
      <c r="O294" s="46"/>
      <c r="P294" s="46"/>
      <c r="Q294" s="46"/>
    </row>
    <row r="295" spans="1:17" s="9" customFormat="1" ht="22.5">
      <c r="A295" s="147"/>
      <c r="B295" s="148"/>
      <c r="C295" s="124" t="s">
        <v>201</v>
      </c>
      <c r="D295" s="126"/>
      <c r="E295" s="117"/>
      <c r="F295" s="118"/>
      <c r="G295" s="118"/>
      <c r="H295" s="118"/>
      <c r="K295" s="102"/>
      <c r="L295" s="102"/>
      <c r="M295" s="46"/>
      <c r="N295" s="46"/>
      <c r="O295" s="46"/>
      <c r="P295" s="46"/>
      <c r="Q295" s="46"/>
    </row>
    <row r="296" spans="1:17" s="9" customFormat="1" ht="22.5">
      <c r="A296" s="147"/>
      <c r="B296" s="148"/>
      <c r="C296" s="124" t="s">
        <v>202</v>
      </c>
      <c r="D296" s="126"/>
      <c r="E296" s="117"/>
      <c r="F296" s="118"/>
      <c r="G296" s="118"/>
      <c r="H296" s="118"/>
      <c r="K296" s="102"/>
      <c r="L296" s="102"/>
      <c r="M296" s="46"/>
      <c r="N296" s="46"/>
      <c r="O296" s="46"/>
      <c r="P296" s="46"/>
      <c r="Q296" s="46"/>
    </row>
    <row r="297" spans="1:17" s="9" customFormat="1" ht="22.5">
      <c r="A297" s="147"/>
      <c r="B297" s="148"/>
      <c r="C297" s="124" t="s">
        <v>203</v>
      </c>
      <c r="D297" s="126"/>
      <c r="E297" s="117"/>
      <c r="F297" s="118"/>
      <c r="G297" s="118"/>
      <c r="H297" s="118"/>
      <c r="K297" s="102"/>
      <c r="L297" s="102"/>
      <c r="M297" s="46"/>
      <c r="N297" s="46"/>
      <c r="O297" s="46"/>
      <c r="P297" s="46"/>
      <c r="Q297" s="46"/>
    </row>
    <row r="298" spans="1:17" s="9" customFormat="1">
      <c r="A298" s="147"/>
      <c r="B298" s="148"/>
      <c r="C298" s="125" t="s">
        <v>204</v>
      </c>
      <c r="D298" s="126"/>
      <c r="E298" s="117"/>
      <c r="F298" s="118"/>
      <c r="G298" s="118"/>
      <c r="H298" s="118"/>
      <c r="K298" s="102"/>
      <c r="L298" s="102"/>
      <c r="M298" s="46"/>
      <c r="N298" s="46"/>
      <c r="O298" s="46"/>
      <c r="P298" s="46"/>
      <c r="Q298" s="46"/>
    </row>
    <row r="299" spans="1:17" s="9" customFormat="1">
      <c r="A299" s="147"/>
      <c r="B299" s="148"/>
      <c r="C299" s="124" t="s">
        <v>205</v>
      </c>
      <c r="D299" s="126"/>
      <c r="E299" s="117"/>
      <c r="F299" s="118"/>
      <c r="G299" s="118"/>
      <c r="H299" s="118"/>
      <c r="K299" s="102"/>
      <c r="L299" s="102"/>
      <c r="M299" s="46"/>
      <c r="N299" s="46"/>
      <c r="O299" s="46"/>
      <c r="P299" s="46"/>
      <c r="Q299" s="46"/>
    </row>
    <row r="300" spans="1:17" s="9" customFormat="1" ht="22.5">
      <c r="A300" s="147"/>
      <c r="B300" s="148"/>
      <c r="C300" s="125" t="s">
        <v>206</v>
      </c>
      <c r="D300" s="126"/>
      <c r="E300" s="117"/>
      <c r="F300" s="118"/>
      <c r="G300" s="118"/>
      <c r="H300" s="118"/>
      <c r="K300" s="102"/>
      <c r="L300" s="102"/>
      <c r="M300" s="46"/>
      <c r="N300" s="46"/>
      <c r="O300" s="46"/>
      <c r="P300" s="46"/>
      <c r="Q300" s="46"/>
    </row>
    <row r="301" spans="1:17" s="9" customFormat="1">
      <c r="A301" s="147"/>
      <c r="B301" s="148"/>
      <c r="C301" s="125"/>
      <c r="D301" s="126"/>
      <c r="E301" s="117"/>
      <c r="F301" s="118"/>
      <c r="G301" s="118"/>
      <c r="H301" s="118"/>
      <c r="K301" s="46"/>
      <c r="L301" s="46"/>
      <c r="M301" s="46"/>
      <c r="N301" s="46"/>
      <c r="O301" s="46"/>
      <c r="P301" s="46"/>
      <c r="Q301" s="46"/>
    </row>
    <row r="302" spans="1:17" s="9" customFormat="1" ht="33.75">
      <c r="A302" s="147"/>
      <c r="B302" s="148"/>
      <c r="C302" s="254" t="s">
        <v>183</v>
      </c>
      <c r="D302" s="126"/>
      <c r="E302" s="117"/>
      <c r="F302" s="118"/>
      <c r="G302" s="118"/>
      <c r="H302" s="118"/>
      <c r="K302" s="46"/>
      <c r="L302" s="46"/>
      <c r="M302" s="46"/>
      <c r="N302" s="46"/>
      <c r="O302" s="46"/>
      <c r="P302" s="46"/>
      <c r="Q302" s="46"/>
    </row>
    <row r="303" spans="1:17" s="9" customFormat="1">
      <c r="A303" s="147"/>
      <c r="B303" s="148"/>
      <c r="C303" s="255"/>
      <c r="D303" s="126"/>
      <c r="E303" s="117"/>
      <c r="F303" s="118"/>
      <c r="G303" s="118"/>
      <c r="H303" s="118"/>
      <c r="K303" s="46"/>
      <c r="L303" s="46"/>
      <c r="M303" s="46"/>
      <c r="N303" s="46"/>
      <c r="O303" s="46"/>
      <c r="P303" s="46"/>
      <c r="Q303" s="46"/>
    </row>
    <row r="304" spans="1:17" s="9" customFormat="1">
      <c r="A304" s="147"/>
      <c r="B304" s="148"/>
      <c r="C304" s="254" t="s">
        <v>184</v>
      </c>
      <c r="D304" s="126"/>
      <c r="E304" s="117"/>
      <c r="F304" s="118"/>
      <c r="G304" s="118"/>
      <c r="H304" s="118"/>
      <c r="K304" s="46"/>
      <c r="L304" s="46"/>
      <c r="M304" s="46"/>
      <c r="N304" s="46"/>
      <c r="O304" s="46"/>
      <c r="P304" s="46"/>
      <c r="Q304" s="46"/>
    </row>
    <row r="305" spans="1:14">
      <c r="A305" s="271"/>
      <c r="B305" s="272"/>
      <c r="C305" s="273"/>
      <c r="D305" s="274"/>
      <c r="E305" s="275"/>
      <c r="F305" s="276"/>
      <c r="G305" s="276"/>
      <c r="H305" s="276"/>
      <c r="K305" s="46"/>
      <c r="L305" s="46"/>
      <c r="M305" s="46"/>
      <c r="N305" s="46"/>
    </row>
    <row r="306" spans="1:14">
      <c r="A306" s="271"/>
      <c r="B306" s="272"/>
      <c r="C306" s="272"/>
      <c r="D306" s="277"/>
      <c r="E306" s="271"/>
      <c r="F306" s="271"/>
      <c r="G306" s="271"/>
      <c r="H306" s="271"/>
      <c r="K306" s="46"/>
      <c r="L306" s="46"/>
      <c r="M306" s="46"/>
      <c r="N306" s="46"/>
    </row>
    <row r="307" spans="1:14">
      <c r="D307" s="109"/>
      <c r="K307" s="46"/>
      <c r="L307" s="46"/>
      <c r="M307" s="46"/>
      <c r="N307" s="46"/>
    </row>
    <row r="308" spans="1:14">
      <c r="D308" s="109"/>
    </row>
    <row r="309" spans="1:14">
      <c r="D309" s="109"/>
    </row>
    <row r="310" spans="1:14">
      <c r="D310" s="109"/>
    </row>
    <row r="311" spans="1:14">
      <c r="D311" s="109"/>
    </row>
    <row r="312" spans="1:14">
      <c r="D312" s="109"/>
    </row>
    <row r="313" spans="1:14">
      <c r="D313" s="109"/>
    </row>
    <row r="314" spans="1:14">
      <c r="D314" s="109"/>
    </row>
    <row r="315" spans="1:14">
      <c r="D315" s="109"/>
    </row>
    <row r="316" spans="1:14">
      <c r="D316" s="109"/>
    </row>
    <row r="317" spans="1:14">
      <c r="D317" s="109"/>
    </row>
    <row r="318" spans="1:14">
      <c r="D318" s="109"/>
    </row>
    <row r="319" spans="1:14">
      <c r="D319" s="109"/>
    </row>
    <row r="320" spans="1:14">
      <c r="D320" s="109"/>
    </row>
    <row r="321" spans="4:4">
      <c r="D321" s="109"/>
    </row>
    <row r="322" spans="4:4">
      <c r="D322" s="109"/>
    </row>
    <row r="323" spans="4:4">
      <c r="D323" s="109"/>
    </row>
    <row r="324" spans="4:4">
      <c r="D324" s="109"/>
    </row>
    <row r="325" spans="4:4">
      <c r="D325" s="109"/>
    </row>
    <row r="326" spans="4:4">
      <c r="D326" s="109"/>
    </row>
    <row r="327" spans="4:4">
      <c r="D327" s="109"/>
    </row>
    <row r="328" spans="4:4">
      <c r="D328" s="109"/>
    </row>
    <row r="329" spans="4:4">
      <c r="D329" s="109"/>
    </row>
    <row r="330" spans="4:4">
      <c r="D330" s="109"/>
    </row>
    <row r="331" spans="4:4">
      <c r="D331" s="109"/>
    </row>
    <row r="332" spans="4:4">
      <c r="D332" s="109"/>
    </row>
    <row r="333" spans="4:4">
      <c r="D333" s="109"/>
    </row>
    <row r="334" spans="4:4">
      <c r="D334" s="109"/>
    </row>
    <row r="335" spans="4:4">
      <c r="D335" s="109"/>
    </row>
    <row r="336" spans="4:4">
      <c r="D336" s="109"/>
    </row>
    <row r="337" spans="4:4">
      <c r="D337" s="109"/>
    </row>
    <row r="338" spans="4:4">
      <c r="D338" s="109"/>
    </row>
    <row r="339" spans="4:4">
      <c r="D339" s="109"/>
    </row>
    <row r="340" spans="4:4">
      <c r="D340" s="109"/>
    </row>
    <row r="341" spans="4:4">
      <c r="D341" s="109"/>
    </row>
    <row r="342" spans="4:4">
      <c r="D342" s="109"/>
    </row>
    <row r="343" spans="4:4">
      <c r="D343" s="109"/>
    </row>
    <row r="344" spans="4:4">
      <c r="D344" s="109"/>
    </row>
    <row r="345" spans="4:4">
      <c r="D345" s="109"/>
    </row>
    <row r="346" spans="4:4">
      <c r="D346" s="109"/>
    </row>
    <row r="347" spans="4:4">
      <c r="D347" s="109"/>
    </row>
    <row r="348" spans="4:4">
      <c r="D348" s="109"/>
    </row>
    <row r="349" spans="4:4">
      <c r="D349" s="109"/>
    </row>
    <row r="350" spans="4:4">
      <c r="D350" s="109"/>
    </row>
    <row r="351" spans="4:4">
      <c r="D351" s="109"/>
    </row>
    <row r="352" spans="4:4">
      <c r="D352" s="109"/>
    </row>
    <row r="353" spans="4:4">
      <c r="D353" s="109"/>
    </row>
    <row r="354" spans="4:4">
      <c r="D354" s="109"/>
    </row>
    <row r="355" spans="4:4">
      <c r="D355" s="109"/>
    </row>
    <row r="356" spans="4:4">
      <c r="D356" s="109"/>
    </row>
    <row r="357" spans="4:4">
      <c r="D357" s="109"/>
    </row>
    <row r="358" spans="4:4">
      <c r="D358" s="109"/>
    </row>
    <row r="359" spans="4:4">
      <c r="D359" s="109"/>
    </row>
    <row r="360" spans="4:4">
      <c r="D360" s="109"/>
    </row>
    <row r="361" spans="4:4">
      <c r="D361" s="109"/>
    </row>
    <row r="362" spans="4:4">
      <c r="D362" s="109"/>
    </row>
    <row r="363" spans="4:4">
      <c r="D363" s="109"/>
    </row>
    <row r="364" spans="4:4">
      <c r="D364" s="109"/>
    </row>
    <row r="365" spans="4:4">
      <c r="D365" s="109"/>
    </row>
    <row r="366" spans="4:4">
      <c r="D366" s="109"/>
    </row>
    <row r="367" spans="4:4">
      <c r="D367" s="109"/>
    </row>
    <row r="368" spans="4:4">
      <c r="D368" s="109"/>
    </row>
    <row r="369" spans="4:4">
      <c r="D369" s="109"/>
    </row>
    <row r="370" spans="4:4">
      <c r="D370" s="109"/>
    </row>
    <row r="371" spans="4:4">
      <c r="D371" s="109"/>
    </row>
    <row r="372" spans="4:4">
      <c r="D372" s="109"/>
    </row>
    <row r="373" spans="4:4">
      <c r="D373" s="109"/>
    </row>
    <row r="374" spans="4:4">
      <c r="D374" s="109"/>
    </row>
    <row r="375" spans="4:4">
      <c r="D375" s="109"/>
    </row>
    <row r="376" spans="4:4">
      <c r="D376" s="109"/>
    </row>
    <row r="377" spans="4:4">
      <c r="D377" s="109"/>
    </row>
    <row r="378" spans="4:4">
      <c r="D378" s="109"/>
    </row>
    <row r="379" spans="4:4">
      <c r="D379" s="109"/>
    </row>
    <row r="380" spans="4:4">
      <c r="D380" s="109"/>
    </row>
    <row r="381" spans="4:4">
      <c r="D381" s="109"/>
    </row>
    <row r="382" spans="4:4">
      <c r="D382" s="109"/>
    </row>
    <row r="383" spans="4:4">
      <c r="D383" s="109"/>
    </row>
    <row r="384" spans="4:4">
      <c r="D384" s="109"/>
    </row>
    <row r="385" spans="4:4">
      <c r="D385" s="109"/>
    </row>
    <row r="386" spans="4:4">
      <c r="D386" s="109"/>
    </row>
    <row r="387" spans="4:4">
      <c r="D387" s="109"/>
    </row>
    <row r="388" spans="4:4">
      <c r="D388" s="109"/>
    </row>
    <row r="389" spans="4:4">
      <c r="D389" s="109"/>
    </row>
    <row r="390" spans="4:4">
      <c r="D390" s="109"/>
    </row>
    <row r="391" spans="4:4">
      <c r="D391" s="109"/>
    </row>
    <row r="392" spans="4:4">
      <c r="D392" s="109"/>
    </row>
    <row r="393" spans="4:4">
      <c r="D393" s="109"/>
    </row>
    <row r="394" spans="4:4">
      <c r="D394" s="109"/>
    </row>
    <row r="395" spans="4:4">
      <c r="D395" s="109"/>
    </row>
    <row r="396" spans="4:4">
      <c r="D396" s="109"/>
    </row>
    <row r="397" spans="4:4">
      <c r="D397" s="109"/>
    </row>
    <row r="398" spans="4:4">
      <c r="D398" s="109"/>
    </row>
    <row r="399" spans="4:4">
      <c r="D399" s="109"/>
    </row>
    <row r="400" spans="4:4">
      <c r="D400" s="109"/>
    </row>
    <row r="401" spans="4:4">
      <c r="D401" s="109"/>
    </row>
    <row r="402" spans="4:4">
      <c r="D402" s="109"/>
    </row>
    <row r="403" spans="4:4">
      <c r="D403" s="109"/>
    </row>
    <row r="404" spans="4:4">
      <c r="D404" s="109"/>
    </row>
    <row r="405" spans="4:4">
      <c r="D405" s="109"/>
    </row>
    <row r="406" spans="4:4">
      <c r="D406" s="109"/>
    </row>
    <row r="407" spans="4:4">
      <c r="D407" s="109"/>
    </row>
    <row r="408" spans="4:4">
      <c r="D408" s="109"/>
    </row>
    <row r="409" spans="4:4">
      <c r="D409" s="109"/>
    </row>
    <row r="410" spans="4:4">
      <c r="D410" s="109"/>
    </row>
    <row r="411" spans="4:4">
      <c r="D411" s="109"/>
    </row>
    <row r="412" spans="4:4">
      <c r="D412" s="109"/>
    </row>
    <row r="413" spans="4:4">
      <c r="D413" s="109"/>
    </row>
    <row r="414" spans="4:4">
      <c r="D414" s="109"/>
    </row>
    <row r="415" spans="4:4">
      <c r="D415" s="109"/>
    </row>
    <row r="416" spans="4:4">
      <c r="D416" s="109"/>
    </row>
    <row r="417" spans="4:4">
      <c r="D417" s="109"/>
    </row>
    <row r="418" spans="4:4">
      <c r="D418" s="109"/>
    </row>
    <row r="419" spans="4:4">
      <c r="D419" s="109"/>
    </row>
    <row r="420" spans="4:4">
      <c r="D420" s="109"/>
    </row>
    <row r="421" spans="4:4">
      <c r="D421" s="109"/>
    </row>
    <row r="422" spans="4:4">
      <c r="D422" s="109"/>
    </row>
    <row r="423" spans="4:4">
      <c r="D423" s="109"/>
    </row>
    <row r="424" spans="4:4">
      <c r="D424" s="109"/>
    </row>
    <row r="425" spans="4:4">
      <c r="D425" s="109"/>
    </row>
    <row r="426" spans="4:4">
      <c r="D426" s="109"/>
    </row>
    <row r="427" spans="4:4">
      <c r="D427" s="109"/>
    </row>
    <row r="428" spans="4:4">
      <c r="D428" s="109"/>
    </row>
    <row r="429" spans="4:4">
      <c r="D429" s="109"/>
    </row>
    <row r="430" spans="4:4">
      <c r="D430" s="109"/>
    </row>
    <row r="431" spans="4:4">
      <c r="D431" s="109"/>
    </row>
    <row r="432" spans="4:4">
      <c r="D432" s="109"/>
    </row>
    <row r="433" spans="4:4">
      <c r="D433" s="109"/>
    </row>
    <row r="434" spans="4:4">
      <c r="D434" s="109"/>
    </row>
    <row r="435" spans="4:4">
      <c r="D435" s="109"/>
    </row>
    <row r="436" spans="4:4">
      <c r="D436" s="109"/>
    </row>
    <row r="437" spans="4:4">
      <c r="D437" s="109"/>
    </row>
    <row r="438" spans="4:4">
      <c r="D438" s="109"/>
    </row>
    <row r="439" spans="4:4">
      <c r="D439" s="109"/>
    </row>
    <row r="440" spans="4:4">
      <c r="D440" s="109"/>
    </row>
    <row r="441" spans="4:4">
      <c r="D441" s="109"/>
    </row>
    <row r="442" spans="4:4">
      <c r="D442" s="109"/>
    </row>
    <row r="443" spans="4:4">
      <c r="D443" s="109"/>
    </row>
    <row r="444" spans="4:4">
      <c r="D444" s="109"/>
    </row>
    <row r="445" spans="4:4">
      <c r="D445" s="109"/>
    </row>
    <row r="446" spans="4:4">
      <c r="D446" s="109"/>
    </row>
    <row r="447" spans="4:4">
      <c r="D447" s="109"/>
    </row>
    <row r="448" spans="4:4">
      <c r="D448" s="109"/>
    </row>
    <row r="449" spans="4:4">
      <c r="D449" s="109"/>
    </row>
    <row r="450" spans="4:4">
      <c r="D450" s="109"/>
    </row>
    <row r="451" spans="4:4">
      <c r="D451" s="109"/>
    </row>
    <row r="452" spans="4:4">
      <c r="D452" s="109"/>
    </row>
    <row r="453" spans="4:4">
      <c r="D453" s="109"/>
    </row>
    <row r="454" spans="4:4">
      <c r="D454" s="109"/>
    </row>
    <row r="455" spans="4:4">
      <c r="D455" s="109"/>
    </row>
    <row r="456" spans="4:4">
      <c r="D456" s="109"/>
    </row>
    <row r="457" spans="4:4">
      <c r="D457" s="109"/>
    </row>
    <row r="458" spans="4:4">
      <c r="D458" s="109"/>
    </row>
    <row r="459" spans="4:4">
      <c r="D459" s="109"/>
    </row>
    <row r="460" spans="4:4">
      <c r="D460" s="109"/>
    </row>
    <row r="461" spans="4:4">
      <c r="D461" s="109"/>
    </row>
    <row r="462" spans="4:4">
      <c r="D462" s="109"/>
    </row>
    <row r="463" spans="4:4">
      <c r="D463" s="109"/>
    </row>
    <row r="464" spans="4:4">
      <c r="D464" s="109"/>
    </row>
    <row r="465" spans="4:4">
      <c r="D465" s="109"/>
    </row>
    <row r="466" spans="4:4">
      <c r="D466" s="109"/>
    </row>
    <row r="467" spans="4:4">
      <c r="D467" s="109"/>
    </row>
    <row r="468" spans="4:4">
      <c r="D468" s="109"/>
    </row>
    <row r="469" spans="4:4">
      <c r="D469" s="109"/>
    </row>
    <row r="470" spans="4:4">
      <c r="D470" s="109"/>
    </row>
    <row r="471" spans="4:4">
      <c r="D471" s="109"/>
    </row>
    <row r="472" spans="4:4">
      <c r="D472" s="109"/>
    </row>
    <row r="473" spans="4:4">
      <c r="D473" s="109"/>
    </row>
    <row r="474" spans="4:4">
      <c r="D474" s="109"/>
    </row>
    <row r="475" spans="4:4">
      <c r="D475" s="109"/>
    </row>
    <row r="476" spans="4:4">
      <c r="D476" s="109"/>
    </row>
    <row r="477" spans="4:4">
      <c r="D477" s="109"/>
    </row>
    <row r="478" spans="4:4">
      <c r="D478" s="109"/>
    </row>
    <row r="479" spans="4:4">
      <c r="D479" s="109"/>
    </row>
    <row r="480" spans="4:4">
      <c r="D480" s="109"/>
    </row>
    <row r="481" spans="4:4">
      <c r="D481" s="109"/>
    </row>
    <row r="482" spans="4:4">
      <c r="D482" s="109"/>
    </row>
    <row r="483" spans="4:4">
      <c r="D483" s="109"/>
    </row>
    <row r="484" spans="4:4">
      <c r="D484" s="109"/>
    </row>
    <row r="485" spans="4:4">
      <c r="D485" s="109"/>
    </row>
    <row r="486" spans="4:4">
      <c r="D486" s="109"/>
    </row>
    <row r="487" spans="4:4">
      <c r="D487" s="109"/>
    </row>
    <row r="488" spans="4:4">
      <c r="D488" s="109"/>
    </row>
    <row r="489" spans="4:4">
      <c r="D489" s="109"/>
    </row>
    <row r="490" spans="4:4">
      <c r="D490" s="109"/>
    </row>
    <row r="491" spans="4:4">
      <c r="D491" s="109"/>
    </row>
    <row r="492" spans="4:4">
      <c r="D492" s="109"/>
    </row>
    <row r="493" spans="4:4">
      <c r="D493" s="109"/>
    </row>
    <row r="494" spans="4:4">
      <c r="D494" s="109"/>
    </row>
    <row r="495" spans="4:4">
      <c r="D495" s="109"/>
    </row>
    <row r="496" spans="4:4">
      <c r="D496" s="109"/>
    </row>
    <row r="497" spans="4:4">
      <c r="D497" s="109"/>
    </row>
    <row r="498" spans="4:4">
      <c r="D498" s="109"/>
    </row>
    <row r="499" spans="4:4">
      <c r="D499" s="109"/>
    </row>
    <row r="500" spans="4:4">
      <c r="D500" s="109"/>
    </row>
    <row r="501" spans="4:4">
      <c r="D501" s="109"/>
    </row>
    <row r="502" spans="4:4">
      <c r="D502" s="109"/>
    </row>
    <row r="503" spans="4:4">
      <c r="D503" s="109"/>
    </row>
    <row r="504" spans="4:4">
      <c r="D504" s="109"/>
    </row>
    <row r="505" spans="4:4">
      <c r="D505" s="109"/>
    </row>
    <row r="506" spans="4:4">
      <c r="D506" s="109"/>
    </row>
    <row r="507" spans="4:4">
      <c r="D507" s="109"/>
    </row>
    <row r="508" spans="4:4">
      <c r="D508" s="109"/>
    </row>
    <row r="509" spans="4:4">
      <c r="D509" s="109"/>
    </row>
    <row r="510" spans="4:4">
      <c r="D510" s="109"/>
    </row>
    <row r="511" spans="4:4">
      <c r="D511" s="109"/>
    </row>
    <row r="512" spans="4:4">
      <c r="D512" s="109"/>
    </row>
    <row r="513" spans="4:4">
      <c r="D513" s="109"/>
    </row>
    <row r="514" spans="4:4">
      <c r="D514" s="109"/>
    </row>
    <row r="515" spans="4:4">
      <c r="D515" s="109"/>
    </row>
    <row r="516" spans="4:4">
      <c r="D516" s="109"/>
    </row>
    <row r="517" spans="4:4">
      <c r="D517" s="109"/>
    </row>
    <row r="518" spans="4:4">
      <c r="D518" s="109"/>
    </row>
    <row r="519" spans="4:4">
      <c r="D519" s="109"/>
    </row>
    <row r="520" spans="4:4">
      <c r="D520" s="109"/>
    </row>
    <row r="521" spans="4:4">
      <c r="D521" s="109"/>
    </row>
    <row r="522" spans="4:4">
      <c r="D522" s="109"/>
    </row>
    <row r="523" spans="4:4">
      <c r="D523" s="109"/>
    </row>
    <row r="524" spans="4:4">
      <c r="D524" s="109"/>
    </row>
    <row r="525" spans="4:4">
      <c r="D525" s="109"/>
    </row>
    <row r="526" spans="4:4">
      <c r="D526" s="109"/>
    </row>
    <row r="527" spans="4:4">
      <c r="D527" s="109"/>
    </row>
    <row r="528" spans="4:4">
      <c r="D528" s="109"/>
    </row>
    <row r="529" spans="4:4">
      <c r="D529" s="109"/>
    </row>
    <row r="530" spans="4:4">
      <c r="D530" s="109"/>
    </row>
    <row r="531" spans="4:4">
      <c r="D531" s="109"/>
    </row>
    <row r="532" spans="4:4">
      <c r="D532" s="109"/>
    </row>
    <row r="533" spans="4:4">
      <c r="D533" s="109"/>
    </row>
    <row r="534" spans="4:4">
      <c r="D534" s="109"/>
    </row>
    <row r="535" spans="4:4">
      <c r="D535" s="109"/>
    </row>
    <row r="536" spans="4:4">
      <c r="D536" s="109"/>
    </row>
    <row r="537" spans="4:4">
      <c r="D537" s="109"/>
    </row>
    <row r="538" spans="4:4">
      <c r="D538" s="109"/>
    </row>
    <row r="539" spans="4:4">
      <c r="D539" s="109"/>
    </row>
    <row r="540" spans="4:4">
      <c r="D540" s="109"/>
    </row>
    <row r="541" spans="4:4">
      <c r="D541" s="109"/>
    </row>
    <row r="542" spans="4:4">
      <c r="D542" s="109"/>
    </row>
    <row r="543" spans="4:4">
      <c r="D543" s="109"/>
    </row>
    <row r="544" spans="4:4">
      <c r="D544" s="109"/>
    </row>
    <row r="545" spans="4:4">
      <c r="D545" s="109"/>
    </row>
    <row r="546" spans="4:4">
      <c r="D546" s="109"/>
    </row>
    <row r="547" spans="4:4">
      <c r="D547" s="109"/>
    </row>
    <row r="548" spans="4:4">
      <c r="D548" s="109"/>
    </row>
    <row r="549" spans="4:4">
      <c r="D549" s="109"/>
    </row>
    <row r="550" spans="4:4">
      <c r="D550" s="109"/>
    </row>
    <row r="551" spans="4:4">
      <c r="D551" s="109"/>
    </row>
    <row r="552" spans="4:4">
      <c r="D552" s="109"/>
    </row>
    <row r="553" spans="4:4">
      <c r="D553" s="109"/>
    </row>
    <row r="554" spans="4:4">
      <c r="D554" s="109"/>
    </row>
    <row r="555" spans="4:4">
      <c r="D555" s="109"/>
    </row>
    <row r="556" spans="4:4">
      <c r="D556" s="109"/>
    </row>
    <row r="557" spans="4:4">
      <c r="D557" s="109"/>
    </row>
    <row r="558" spans="4:4">
      <c r="D558" s="109"/>
    </row>
    <row r="559" spans="4:4">
      <c r="D559" s="109"/>
    </row>
    <row r="560" spans="4:4">
      <c r="D560" s="109"/>
    </row>
    <row r="561" spans="4:4">
      <c r="D561" s="109"/>
    </row>
    <row r="562" spans="4:4">
      <c r="D562" s="109"/>
    </row>
    <row r="563" spans="4:4">
      <c r="D563" s="109"/>
    </row>
    <row r="564" spans="4:4">
      <c r="D564" s="109"/>
    </row>
    <row r="565" spans="4:4">
      <c r="D565" s="109"/>
    </row>
    <row r="566" spans="4:4">
      <c r="D566" s="109"/>
    </row>
    <row r="567" spans="4:4">
      <c r="D567" s="109"/>
    </row>
    <row r="568" spans="4:4">
      <c r="D568" s="109"/>
    </row>
    <row r="569" spans="4:4">
      <c r="D569" s="109"/>
    </row>
    <row r="570" spans="4:4">
      <c r="D570" s="109"/>
    </row>
    <row r="571" spans="4:4">
      <c r="D571" s="109"/>
    </row>
    <row r="572" spans="4:4">
      <c r="D572" s="109"/>
    </row>
    <row r="573" spans="4:4">
      <c r="D573" s="109"/>
    </row>
    <row r="574" spans="4:4">
      <c r="D574" s="109"/>
    </row>
    <row r="575" spans="4:4">
      <c r="D575" s="109"/>
    </row>
    <row r="576" spans="4:4">
      <c r="D576" s="109"/>
    </row>
    <row r="577" spans="4:4">
      <c r="D577" s="109"/>
    </row>
    <row r="578" spans="4:4">
      <c r="D578" s="109"/>
    </row>
    <row r="579" spans="4:4">
      <c r="D579" s="109"/>
    </row>
    <row r="580" spans="4:4">
      <c r="D580" s="109"/>
    </row>
    <row r="581" spans="4:4">
      <c r="D581" s="109"/>
    </row>
    <row r="582" spans="4:4">
      <c r="D582" s="109"/>
    </row>
    <row r="583" spans="4:4">
      <c r="D583" s="109"/>
    </row>
    <row r="584" spans="4:4">
      <c r="D584" s="109"/>
    </row>
    <row r="585" spans="4:4">
      <c r="D585" s="109"/>
    </row>
    <row r="586" spans="4:4">
      <c r="D586" s="109"/>
    </row>
    <row r="587" spans="4:4">
      <c r="D587" s="109"/>
    </row>
    <row r="588" spans="4:4">
      <c r="D588" s="109"/>
    </row>
    <row r="589" spans="4:4">
      <c r="D589" s="109"/>
    </row>
    <row r="590" spans="4:4">
      <c r="D590" s="109"/>
    </row>
    <row r="591" spans="4:4">
      <c r="D591" s="109"/>
    </row>
    <row r="592" spans="4:4">
      <c r="D592" s="109"/>
    </row>
    <row r="593" spans="4:4">
      <c r="D593" s="109"/>
    </row>
    <row r="594" spans="4:4">
      <c r="D594" s="109"/>
    </row>
    <row r="595" spans="4:4">
      <c r="D595" s="109"/>
    </row>
    <row r="596" spans="4:4">
      <c r="D596" s="109"/>
    </row>
    <row r="597" spans="4:4">
      <c r="D597" s="109"/>
    </row>
    <row r="598" spans="4:4">
      <c r="D598" s="109"/>
    </row>
    <row r="599" spans="4:4">
      <c r="D599" s="109"/>
    </row>
    <row r="600" spans="4:4">
      <c r="D600" s="109"/>
    </row>
    <row r="601" spans="4:4">
      <c r="D601" s="109"/>
    </row>
    <row r="602" spans="4:4">
      <c r="D602" s="109"/>
    </row>
    <row r="603" spans="4:4">
      <c r="D603" s="109"/>
    </row>
    <row r="604" spans="4:4">
      <c r="D604" s="109"/>
    </row>
    <row r="605" spans="4:4">
      <c r="D605" s="109"/>
    </row>
    <row r="606" spans="4:4">
      <c r="D606" s="109"/>
    </row>
    <row r="607" spans="4:4">
      <c r="D607" s="109"/>
    </row>
    <row r="608" spans="4:4">
      <c r="D608" s="109"/>
    </row>
    <row r="609" spans="4:4">
      <c r="D609" s="109"/>
    </row>
    <row r="610" spans="4:4">
      <c r="D610" s="109"/>
    </row>
    <row r="611" spans="4:4">
      <c r="D611" s="109"/>
    </row>
    <row r="612" spans="4:4">
      <c r="D612" s="109"/>
    </row>
    <row r="613" spans="4:4">
      <c r="D613" s="109"/>
    </row>
    <row r="614" spans="4:4">
      <c r="D614" s="109"/>
    </row>
    <row r="615" spans="4:4">
      <c r="D615" s="109"/>
    </row>
    <row r="616" spans="4:4">
      <c r="D616" s="109"/>
    </row>
    <row r="617" spans="4:4">
      <c r="D617" s="109"/>
    </row>
    <row r="618" spans="4:4">
      <c r="D618" s="109"/>
    </row>
    <row r="619" spans="4:4">
      <c r="D619" s="109"/>
    </row>
    <row r="620" spans="4:4">
      <c r="D620" s="109"/>
    </row>
    <row r="621" spans="4:4">
      <c r="D621" s="109"/>
    </row>
    <row r="622" spans="4:4">
      <c r="D622" s="109"/>
    </row>
    <row r="623" spans="4:4">
      <c r="D623" s="109"/>
    </row>
    <row r="624" spans="4:4">
      <c r="D624" s="109"/>
    </row>
    <row r="625" spans="4:4">
      <c r="D625" s="109"/>
    </row>
    <row r="626" spans="4:4">
      <c r="D626" s="109"/>
    </row>
    <row r="627" spans="4:4">
      <c r="D627" s="109"/>
    </row>
    <row r="628" spans="4:4">
      <c r="D628" s="109"/>
    </row>
    <row r="629" spans="4:4">
      <c r="D629" s="109"/>
    </row>
    <row r="630" spans="4:4">
      <c r="D630" s="109"/>
    </row>
    <row r="631" spans="4:4">
      <c r="D631" s="109"/>
    </row>
    <row r="632" spans="4:4">
      <c r="D632" s="109"/>
    </row>
    <row r="633" spans="4:4">
      <c r="D633" s="109"/>
    </row>
    <row r="634" spans="4:4">
      <c r="D634" s="109"/>
    </row>
    <row r="635" spans="4:4">
      <c r="D635" s="109"/>
    </row>
    <row r="636" spans="4:4">
      <c r="D636" s="109"/>
    </row>
    <row r="637" spans="4:4">
      <c r="D637" s="109"/>
    </row>
    <row r="638" spans="4:4">
      <c r="D638" s="109"/>
    </row>
    <row r="639" spans="4:4">
      <c r="D639" s="109"/>
    </row>
    <row r="640" spans="4:4">
      <c r="D640" s="109"/>
    </row>
    <row r="641" spans="4:4">
      <c r="D641" s="109"/>
    </row>
    <row r="642" spans="4:4">
      <c r="D642" s="109"/>
    </row>
    <row r="643" spans="4:4">
      <c r="D643" s="109"/>
    </row>
    <row r="644" spans="4:4">
      <c r="D644" s="109"/>
    </row>
    <row r="645" spans="4:4">
      <c r="D645" s="109"/>
    </row>
    <row r="646" spans="4:4">
      <c r="D646" s="109"/>
    </row>
    <row r="647" spans="4:4">
      <c r="D647" s="109"/>
    </row>
    <row r="648" spans="4:4">
      <c r="D648" s="109"/>
    </row>
    <row r="649" spans="4:4">
      <c r="D649" s="109"/>
    </row>
    <row r="650" spans="4:4">
      <c r="D650" s="109"/>
    </row>
    <row r="651" spans="4:4">
      <c r="D651" s="109"/>
    </row>
    <row r="652" spans="4:4">
      <c r="D652" s="109"/>
    </row>
    <row r="653" spans="4:4">
      <c r="D653" s="109"/>
    </row>
    <row r="654" spans="4:4">
      <c r="D654" s="109"/>
    </row>
    <row r="655" spans="4:4">
      <c r="D655" s="109"/>
    </row>
    <row r="656" spans="4:4">
      <c r="D656" s="109"/>
    </row>
    <row r="657" spans="4:4">
      <c r="D657" s="109"/>
    </row>
    <row r="658" spans="4:4">
      <c r="D658" s="109"/>
    </row>
    <row r="659" spans="4:4">
      <c r="D659" s="109"/>
    </row>
    <row r="660" spans="4:4">
      <c r="D660" s="109"/>
    </row>
    <row r="661" spans="4:4">
      <c r="D661" s="109"/>
    </row>
    <row r="662" spans="4:4">
      <c r="D662" s="109"/>
    </row>
    <row r="663" spans="4:4">
      <c r="D663" s="109"/>
    </row>
    <row r="664" spans="4:4">
      <c r="D664" s="109"/>
    </row>
    <row r="665" spans="4:4">
      <c r="D665" s="109"/>
    </row>
    <row r="666" spans="4:4">
      <c r="D666" s="109"/>
    </row>
    <row r="667" spans="4:4">
      <c r="D667" s="109"/>
    </row>
    <row r="668" spans="4:4">
      <c r="D668" s="109"/>
    </row>
    <row r="669" spans="4:4">
      <c r="D669" s="109"/>
    </row>
    <row r="670" spans="4:4">
      <c r="D670" s="109"/>
    </row>
    <row r="671" spans="4:4">
      <c r="D671" s="109"/>
    </row>
    <row r="672" spans="4:4">
      <c r="D672" s="109"/>
    </row>
    <row r="673" spans="4:4">
      <c r="D673" s="109"/>
    </row>
    <row r="674" spans="4:4">
      <c r="D674" s="109"/>
    </row>
    <row r="675" spans="4:4">
      <c r="D675" s="109"/>
    </row>
    <row r="676" spans="4:4">
      <c r="D676" s="109"/>
    </row>
    <row r="677" spans="4:4">
      <c r="D677" s="109"/>
    </row>
    <row r="678" spans="4:4">
      <c r="D678" s="109"/>
    </row>
    <row r="679" spans="4:4">
      <c r="D679" s="109"/>
    </row>
    <row r="680" spans="4:4">
      <c r="D680" s="109"/>
    </row>
    <row r="681" spans="4:4">
      <c r="D681" s="109"/>
    </row>
    <row r="682" spans="4:4">
      <c r="D682" s="109"/>
    </row>
    <row r="683" spans="4:4">
      <c r="D683" s="109"/>
    </row>
    <row r="684" spans="4:4">
      <c r="D684" s="109"/>
    </row>
    <row r="685" spans="4:4">
      <c r="D685" s="109"/>
    </row>
    <row r="686" spans="4:4">
      <c r="D686" s="109"/>
    </row>
    <row r="687" spans="4:4">
      <c r="D687" s="109"/>
    </row>
    <row r="688" spans="4:4">
      <c r="D688" s="109"/>
    </row>
    <row r="689" spans="4:4">
      <c r="D689" s="109"/>
    </row>
    <row r="690" spans="4:4">
      <c r="D690" s="109"/>
    </row>
    <row r="691" spans="4:4">
      <c r="D691" s="109"/>
    </row>
    <row r="692" spans="4:4">
      <c r="D692" s="109"/>
    </row>
    <row r="693" spans="4:4">
      <c r="D693" s="109"/>
    </row>
    <row r="694" spans="4:4">
      <c r="D694" s="109"/>
    </row>
    <row r="695" spans="4:4">
      <c r="D695" s="109"/>
    </row>
    <row r="696" spans="4:4">
      <c r="D696" s="109"/>
    </row>
    <row r="697" spans="4:4">
      <c r="D697" s="109"/>
    </row>
    <row r="698" spans="4:4">
      <c r="D698" s="109"/>
    </row>
    <row r="699" spans="4:4">
      <c r="D699" s="109"/>
    </row>
    <row r="700" spans="4:4">
      <c r="D700" s="109"/>
    </row>
    <row r="701" spans="4:4">
      <c r="D701" s="109"/>
    </row>
    <row r="702" spans="4:4">
      <c r="D702" s="109"/>
    </row>
    <row r="703" spans="4:4">
      <c r="D703" s="109"/>
    </row>
    <row r="704" spans="4:4">
      <c r="D704" s="109"/>
    </row>
    <row r="705" spans="4:4">
      <c r="D705" s="109"/>
    </row>
    <row r="706" spans="4:4">
      <c r="D706" s="109"/>
    </row>
    <row r="707" spans="4:4">
      <c r="D707" s="109"/>
    </row>
    <row r="708" spans="4:4">
      <c r="D708" s="109"/>
    </row>
    <row r="709" spans="4:4">
      <c r="D709" s="109"/>
    </row>
    <row r="710" spans="4:4">
      <c r="D710" s="109"/>
    </row>
    <row r="711" spans="4:4">
      <c r="D711" s="109"/>
    </row>
    <row r="712" spans="4:4">
      <c r="D712" s="109"/>
    </row>
    <row r="713" spans="4:4">
      <c r="D713" s="109"/>
    </row>
    <row r="714" spans="4:4">
      <c r="D714" s="109"/>
    </row>
    <row r="715" spans="4:4">
      <c r="D715" s="109"/>
    </row>
    <row r="716" spans="4:4">
      <c r="D716" s="109"/>
    </row>
    <row r="717" spans="4:4">
      <c r="D717" s="109"/>
    </row>
    <row r="718" spans="4:4">
      <c r="D718" s="109"/>
    </row>
    <row r="719" spans="4:4">
      <c r="D719" s="109"/>
    </row>
    <row r="720" spans="4:4">
      <c r="D720" s="109"/>
    </row>
    <row r="721" spans="4:4">
      <c r="D721" s="109"/>
    </row>
    <row r="722" spans="4:4">
      <c r="D722" s="109"/>
    </row>
    <row r="723" spans="4:4">
      <c r="D723" s="109"/>
    </row>
    <row r="724" spans="4:4">
      <c r="D724" s="109"/>
    </row>
    <row r="725" spans="4:4">
      <c r="D725" s="109"/>
    </row>
    <row r="726" spans="4:4">
      <c r="D726" s="109"/>
    </row>
    <row r="727" spans="4:4">
      <c r="D727" s="109"/>
    </row>
    <row r="728" spans="4:4">
      <c r="D728" s="109"/>
    </row>
    <row r="729" spans="4:4">
      <c r="D729" s="109"/>
    </row>
    <row r="730" spans="4:4">
      <c r="D730" s="109"/>
    </row>
    <row r="731" spans="4:4">
      <c r="D731" s="109"/>
    </row>
    <row r="732" spans="4:4">
      <c r="D732" s="109"/>
    </row>
    <row r="733" spans="4:4">
      <c r="D733" s="109"/>
    </row>
    <row r="734" spans="4:4">
      <c r="D734" s="109"/>
    </row>
    <row r="735" spans="4:4">
      <c r="D735" s="109"/>
    </row>
    <row r="736" spans="4:4">
      <c r="D736" s="109"/>
    </row>
    <row r="737" spans="4:4">
      <c r="D737" s="109"/>
    </row>
    <row r="738" spans="4:4">
      <c r="D738" s="109"/>
    </row>
    <row r="739" spans="4:4">
      <c r="D739" s="109"/>
    </row>
    <row r="740" spans="4:4">
      <c r="D740" s="109"/>
    </row>
    <row r="741" spans="4:4">
      <c r="D741" s="109"/>
    </row>
    <row r="742" spans="4:4">
      <c r="D742" s="109"/>
    </row>
    <row r="743" spans="4:4">
      <c r="D743" s="109"/>
    </row>
    <row r="744" spans="4:4">
      <c r="D744" s="109"/>
    </row>
    <row r="745" spans="4:4">
      <c r="D745" s="109"/>
    </row>
    <row r="746" spans="4:4">
      <c r="D746" s="109"/>
    </row>
    <row r="747" spans="4:4">
      <c r="D747" s="109"/>
    </row>
    <row r="748" spans="4:4">
      <c r="D748" s="109"/>
    </row>
    <row r="749" spans="4:4">
      <c r="D749" s="109"/>
    </row>
    <row r="750" spans="4:4">
      <c r="D750" s="109"/>
    </row>
    <row r="751" spans="4:4">
      <c r="D751" s="109"/>
    </row>
    <row r="752" spans="4:4">
      <c r="D752" s="109"/>
    </row>
    <row r="753" spans="4:4">
      <c r="D753" s="109"/>
    </row>
    <row r="754" spans="4:4">
      <c r="D754" s="109"/>
    </row>
    <row r="755" spans="4:4">
      <c r="D755" s="109"/>
    </row>
    <row r="756" spans="4:4">
      <c r="D756" s="109"/>
    </row>
    <row r="757" spans="4:4">
      <c r="D757" s="109"/>
    </row>
    <row r="758" spans="4:4">
      <c r="D758" s="109"/>
    </row>
    <row r="759" spans="4:4">
      <c r="D759" s="109"/>
    </row>
    <row r="760" spans="4:4">
      <c r="D760" s="109"/>
    </row>
    <row r="761" spans="4:4">
      <c r="D761" s="109"/>
    </row>
    <row r="762" spans="4:4">
      <c r="D762" s="109"/>
    </row>
    <row r="763" spans="4:4">
      <c r="D763" s="109"/>
    </row>
    <row r="764" spans="4:4">
      <c r="D764" s="109"/>
    </row>
    <row r="765" spans="4:4">
      <c r="D765" s="109"/>
    </row>
    <row r="766" spans="4:4">
      <c r="D766" s="109"/>
    </row>
    <row r="767" spans="4:4">
      <c r="D767" s="109"/>
    </row>
    <row r="768" spans="4:4">
      <c r="D768" s="109"/>
    </row>
    <row r="769" spans="4:4">
      <c r="D769" s="109"/>
    </row>
    <row r="770" spans="4:4">
      <c r="D770" s="109"/>
    </row>
    <row r="771" spans="4:4">
      <c r="D771" s="109"/>
    </row>
    <row r="772" spans="4:4">
      <c r="D772" s="109"/>
    </row>
    <row r="773" spans="4:4">
      <c r="D773" s="109"/>
    </row>
    <row r="774" spans="4:4">
      <c r="D774" s="109"/>
    </row>
    <row r="775" spans="4:4">
      <c r="D775" s="109"/>
    </row>
    <row r="776" spans="4:4">
      <c r="D776" s="109"/>
    </row>
    <row r="777" spans="4:4">
      <c r="D777" s="109"/>
    </row>
    <row r="778" spans="4:4">
      <c r="D778" s="109"/>
    </row>
    <row r="779" spans="4:4">
      <c r="D779" s="109"/>
    </row>
    <row r="780" spans="4:4">
      <c r="D780" s="109"/>
    </row>
    <row r="781" spans="4:4">
      <c r="D781" s="109"/>
    </row>
    <row r="782" spans="4:4">
      <c r="D782" s="109"/>
    </row>
    <row r="783" spans="4:4">
      <c r="D783" s="109"/>
    </row>
    <row r="784" spans="4:4">
      <c r="D784" s="109"/>
    </row>
    <row r="785" spans="4:4">
      <c r="D785" s="109"/>
    </row>
    <row r="786" spans="4:4">
      <c r="D786" s="109"/>
    </row>
    <row r="787" spans="4:4">
      <c r="D787" s="109"/>
    </row>
    <row r="788" spans="4:4">
      <c r="D788" s="109"/>
    </row>
    <row r="789" spans="4:4">
      <c r="D789" s="109"/>
    </row>
    <row r="790" spans="4:4">
      <c r="D790" s="109"/>
    </row>
    <row r="791" spans="4:4">
      <c r="D791" s="109"/>
    </row>
    <row r="792" spans="4:4">
      <c r="D792" s="109"/>
    </row>
    <row r="793" spans="4:4">
      <c r="D793" s="109"/>
    </row>
    <row r="794" spans="4:4">
      <c r="D794" s="109"/>
    </row>
    <row r="795" spans="4:4">
      <c r="D795" s="109"/>
    </row>
    <row r="796" spans="4:4">
      <c r="D796" s="109"/>
    </row>
    <row r="797" spans="4:4">
      <c r="D797" s="109"/>
    </row>
    <row r="798" spans="4:4">
      <c r="D798" s="109"/>
    </row>
    <row r="799" spans="4:4">
      <c r="D799" s="109"/>
    </row>
    <row r="800" spans="4:4">
      <c r="D800" s="109"/>
    </row>
    <row r="801" spans="4:4">
      <c r="D801" s="109"/>
    </row>
    <row r="802" spans="4:4">
      <c r="D802" s="109"/>
    </row>
    <row r="803" spans="4:4">
      <c r="D803" s="109"/>
    </row>
    <row r="804" spans="4:4">
      <c r="D804" s="109"/>
    </row>
    <row r="805" spans="4:4">
      <c r="D805" s="109"/>
    </row>
    <row r="806" spans="4:4">
      <c r="D806" s="109"/>
    </row>
    <row r="807" spans="4:4">
      <c r="D807" s="109"/>
    </row>
    <row r="808" spans="4:4">
      <c r="D808" s="109"/>
    </row>
    <row r="809" spans="4:4">
      <c r="D809" s="109"/>
    </row>
    <row r="810" spans="4:4">
      <c r="D810" s="109"/>
    </row>
    <row r="811" spans="4:4">
      <c r="D811" s="109"/>
    </row>
    <row r="812" spans="4:4">
      <c r="D812" s="109"/>
    </row>
    <row r="813" spans="4:4">
      <c r="D813" s="109"/>
    </row>
    <row r="814" spans="4:4">
      <c r="D814" s="109"/>
    </row>
    <row r="815" spans="4:4">
      <c r="D815" s="109"/>
    </row>
    <row r="816" spans="4:4">
      <c r="D816" s="109"/>
    </row>
    <row r="817" spans="4:4">
      <c r="D817" s="109"/>
    </row>
    <row r="818" spans="4:4">
      <c r="D818" s="109"/>
    </row>
    <row r="819" spans="4:4">
      <c r="D819" s="109"/>
    </row>
    <row r="820" spans="4:4">
      <c r="D820" s="109"/>
    </row>
    <row r="821" spans="4:4">
      <c r="D821" s="109"/>
    </row>
    <row r="822" spans="4:4">
      <c r="D822" s="109"/>
    </row>
    <row r="823" spans="4:4">
      <c r="D823" s="109"/>
    </row>
    <row r="824" spans="4:4">
      <c r="D824" s="109"/>
    </row>
    <row r="825" spans="4:4">
      <c r="D825" s="109"/>
    </row>
    <row r="826" spans="4:4">
      <c r="D826" s="109"/>
    </row>
    <row r="827" spans="4:4">
      <c r="D827" s="109"/>
    </row>
    <row r="828" spans="4:4">
      <c r="D828" s="109"/>
    </row>
    <row r="829" spans="4:4">
      <c r="D829" s="109"/>
    </row>
    <row r="830" spans="4:4">
      <c r="D830" s="109"/>
    </row>
    <row r="831" spans="4:4">
      <c r="D831" s="109"/>
    </row>
    <row r="832" spans="4:4">
      <c r="D832" s="109"/>
    </row>
    <row r="833" spans="4:4">
      <c r="D833" s="109"/>
    </row>
    <row r="834" spans="4:4">
      <c r="D834" s="109"/>
    </row>
    <row r="835" spans="4:4">
      <c r="D835" s="109"/>
    </row>
    <row r="836" spans="4:4">
      <c r="D836" s="109"/>
    </row>
    <row r="837" spans="4:4">
      <c r="D837" s="109"/>
    </row>
    <row r="838" spans="4:4">
      <c r="D838" s="109"/>
    </row>
    <row r="839" spans="4:4">
      <c r="D839" s="109"/>
    </row>
    <row r="840" spans="4:4">
      <c r="D840" s="109"/>
    </row>
    <row r="841" spans="4:4">
      <c r="D841" s="109"/>
    </row>
    <row r="842" spans="4:4">
      <c r="D842" s="109"/>
    </row>
    <row r="843" spans="4:4">
      <c r="D843" s="109"/>
    </row>
    <row r="844" spans="4:4">
      <c r="D844" s="109"/>
    </row>
    <row r="845" spans="4:4">
      <c r="D845" s="109"/>
    </row>
    <row r="846" spans="4:4">
      <c r="D846" s="109"/>
    </row>
    <row r="847" spans="4:4">
      <c r="D847" s="109"/>
    </row>
    <row r="848" spans="4:4">
      <c r="D848" s="109"/>
    </row>
    <row r="849" spans="4:4">
      <c r="D849" s="109"/>
    </row>
    <row r="850" spans="4:4">
      <c r="D850" s="109"/>
    </row>
    <row r="851" spans="4:4">
      <c r="D851" s="109"/>
    </row>
    <row r="852" spans="4:4">
      <c r="D852" s="109"/>
    </row>
    <row r="853" spans="4:4">
      <c r="D853" s="109"/>
    </row>
    <row r="854" spans="4:4">
      <c r="D854" s="109"/>
    </row>
    <row r="855" spans="4:4">
      <c r="D855" s="109"/>
    </row>
    <row r="856" spans="4:4">
      <c r="D856" s="109"/>
    </row>
    <row r="857" spans="4:4">
      <c r="D857" s="109"/>
    </row>
    <row r="858" spans="4:4">
      <c r="D858" s="109"/>
    </row>
    <row r="859" spans="4:4">
      <c r="D859" s="109"/>
    </row>
    <row r="860" spans="4:4">
      <c r="D860" s="109"/>
    </row>
    <row r="861" spans="4:4">
      <c r="D861" s="109"/>
    </row>
    <row r="862" spans="4:4">
      <c r="D862" s="109"/>
    </row>
    <row r="863" spans="4:4">
      <c r="D863" s="109"/>
    </row>
    <row r="864" spans="4:4">
      <c r="D864" s="109"/>
    </row>
    <row r="865" spans="4:4">
      <c r="D865" s="109"/>
    </row>
    <row r="866" spans="4:4">
      <c r="D866" s="109"/>
    </row>
    <row r="867" spans="4:4">
      <c r="D867" s="109"/>
    </row>
    <row r="868" spans="4:4">
      <c r="D868" s="109"/>
    </row>
    <row r="869" spans="4:4">
      <c r="D869" s="109"/>
    </row>
    <row r="870" spans="4:4">
      <c r="D870" s="109"/>
    </row>
    <row r="871" spans="4:4">
      <c r="D871" s="109"/>
    </row>
    <row r="872" spans="4:4">
      <c r="D872" s="109"/>
    </row>
    <row r="873" spans="4:4">
      <c r="D873" s="109"/>
    </row>
    <row r="874" spans="4:4">
      <c r="D874" s="109"/>
    </row>
    <row r="875" spans="4:4">
      <c r="D875" s="109"/>
    </row>
    <row r="876" spans="4:4">
      <c r="D876" s="109"/>
    </row>
    <row r="877" spans="4:4">
      <c r="D877" s="109"/>
    </row>
    <row r="878" spans="4:4">
      <c r="D878" s="109"/>
    </row>
    <row r="879" spans="4:4">
      <c r="D879" s="109"/>
    </row>
    <row r="880" spans="4:4">
      <c r="D880" s="109"/>
    </row>
    <row r="881" spans="4:4">
      <c r="D881" s="109"/>
    </row>
    <row r="882" spans="4:4">
      <c r="D882" s="109"/>
    </row>
    <row r="883" spans="4:4">
      <c r="D883" s="109"/>
    </row>
    <row r="884" spans="4:4">
      <c r="D884" s="109"/>
    </row>
    <row r="885" spans="4:4">
      <c r="D885" s="109"/>
    </row>
    <row r="886" spans="4:4">
      <c r="D886" s="109"/>
    </row>
    <row r="887" spans="4:4">
      <c r="D887" s="109"/>
    </row>
    <row r="888" spans="4:4">
      <c r="D888" s="109"/>
    </row>
    <row r="889" spans="4:4">
      <c r="D889" s="109"/>
    </row>
    <row r="890" spans="4:4">
      <c r="D890" s="109"/>
    </row>
    <row r="891" spans="4:4">
      <c r="D891" s="109"/>
    </row>
    <row r="892" spans="4:4">
      <c r="D892" s="109"/>
    </row>
    <row r="893" spans="4:4">
      <c r="D893" s="109"/>
    </row>
    <row r="894" spans="4:4">
      <c r="D894" s="109"/>
    </row>
    <row r="895" spans="4:4">
      <c r="D895" s="109"/>
    </row>
    <row r="896" spans="4:4">
      <c r="D896" s="109"/>
    </row>
    <row r="897" spans="4:4">
      <c r="D897" s="109"/>
    </row>
    <row r="898" spans="4:4">
      <c r="D898" s="109"/>
    </row>
    <row r="899" spans="4:4">
      <c r="D899" s="109"/>
    </row>
    <row r="900" spans="4:4">
      <c r="D900" s="109"/>
    </row>
    <row r="901" spans="4:4">
      <c r="D901" s="109"/>
    </row>
    <row r="902" spans="4:4">
      <c r="D902" s="109"/>
    </row>
    <row r="903" spans="4:4">
      <c r="D903" s="109"/>
    </row>
    <row r="904" spans="4:4">
      <c r="D904" s="109"/>
    </row>
    <row r="905" spans="4:4">
      <c r="D905" s="109"/>
    </row>
    <row r="906" spans="4:4">
      <c r="D906" s="109"/>
    </row>
    <row r="907" spans="4:4">
      <c r="D907" s="109"/>
    </row>
    <row r="908" spans="4:4">
      <c r="D908" s="109"/>
    </row>
    <row r="909" spans="4:4">
      <c r="D909" s="109"/>
    </row>
    <row r="910" spans="4:4">
      <c r="D910" s="109"/>
    </row>
    <row r="911" spans="4:4">
      <c r="D911" s="109"/>
    </row>
    <row r="912" spans="4:4">
      <c r="D912" s="109"/>
    </row>
    <row r="913" spans="4:4">
      <c r="D913" s="109"/>
    </row>
    <row r="914" spans="4:4">
      <c r="D914" s="109"/>
    </row>
    <row r="915" spans="4:4">
      <c r="D915" s="109"/>
    </row>
    <row r="916" spans="4:4">
      <c r="D916" s="109"/>
    </row>
    <row r="917" spans="4:4">
      <c r="D917" s="109"/>
    </row>
    <row r="918" spans="4:4">
      <c r="D918" s="109"/>
    </row>
    <row r="919" spans="4:4">
      <c r="D919" s="109"/>
    </row>
    <row r="920" spans="4:4">
      <c r="D920" s="109"/>
    </row>
    <row r="921" spans="4:4">
      <c r="D921" s="109"/>
    </row>
    <row r="922" spans="4:4">
      <c r="D922" s="109"/>
    </row>
    <row r="923" spans="4:4">
      <c r="D923" s="109"/>
    </row>
    <row r="924" spans="4:4">
      <c r="D924" s="109"/>
    </row>
    <row r="925" spans="4:4">
      <c r="D925" s="109"/>
    </row>
    <row r="926" spans="4:4">
      <c r="D926" s="109"/>
    </row>
    <row r="927" spans="4:4">
      <c r="D927" s="109"/>
    </row>
    <row r="928" spans="4:4">
      <c r="D928" s="109"/>
    </row>
    <row r="929" spans="4:4">
      <c r="D929" s="109"/>
    </row>
    <row r="930" spans="4:4">
      <c r="D930" s="109"/>
    </row>
    <row r="931" spans="4:4">
      <c r="D931" s="109"/>
    </row>
    <row r="932" spans="4:4">
      <c r="D932" s="109"/>
    </row>
    <row r="933" spans="4:4">
      <c r="D933" s="109"/>
    </row>
    <row r="934" spans="4:4">
      <c r="D934" s="109"/>
    </row>
    <row r="935" spans="4:4">
      <c r="D935" s="109"/>
    </row>
    <row r="936" spans="4:4">
      <c r="D936" s="109"/>
    </row>
    <row r="937" spans="4:4">
      <c r="D937" s="109"/>
    </row>
    <row r="938" spans="4:4">
      <c r="D938" s="109"/>
    </row>
    <row r="939" spans="4:4">
      <c r="D939" s="109"/>
    </row>
    <row r="940" spans="4:4">
      <c r="D940" s="109"/>
    </row>
    <row r="941" spans="4:4">
      <c r="D941" s="109"/>
    </row>
    <row r="942" spans="4:4">
      <c r="D942" s="109"/>
    </row>
    <row r="943" spans="4:4">
      <c r="D943" s="109"/>
    </row>
    <row r="944" spans="4:4">
      <c r="D944" s="109"/>
    </row>
    <row r="945" spans="4:4">
      <c r="D945" s="109"/>
    </row>
    <row r="946" spans="4:4">
      <c r="D946" s="109"/>
    </row>
    <row r="947" spans="4:4">
      <c r="D947" s="109"/>
    </row>
    <row r="948" spans="4:4">
      <c r="D948" s="109"/>
    </row>
    <row r="949" spans="4:4">
      <c r="D949" s="109"/>
    </row>
    <row r="950" spans="4:4">
      <c r="D950" s="109"/>
    </row>
    <row r="951" spans="4:4">
      <c r="D951" s="109"/>
    </row>
    <row r="952" spans="4:4">
      <c r="D952" s="109"/>
    </row>
    <row r="953" spans="4:4">
      <c r="D953" s="109"/>
    </row>
    <row r="954" spans="4:4">
      <c r="D954" s="109"/>
    </row>
    <row r="955" spans="4:4">
      <c r="D955" s="109"/>
    </row>
    <row r="956" spans="4:4">
      <c r="D956" s="109"/>
    </row>
    <row r="957" spans="4:4">
      <c r="D957" s="109"/>
    </row>
    <row r="958" spans="4:4">
      <c r="D958" s="109"/>
    </row>
    <row r="959" spans="4:4">
      <c r="D959" s="109"/>
    </row>
    <row r="960" spans="4:4">
      <c r="D960" s="109"/>
    </row>
    <row r="961" spans="4:4">
      <c r="D961" s="109"/>
    </row>
    <row r="962" spans="4:4">
      <c r="D962" s="109"/>
    </row>
    <row r="963" spans="4:4">
      <c r="D963" s="109"/>
    </row>
    <row r="964" spans="4:4">
      <c r="D964" s="109"/>
    </row>
    <row r="965" spans="4:4">
      <c r="D965" s="109"/>
    </row>
    <row r="966" spans="4:4">
      <c r="D966" s="109"/>
    </row>
    <row r="967" spans="4:4">
      <c r="D967" s="109"/>
    </row>
    <row r="968" spans="4:4">
      <c r="D968" s="109"/>
    </row>
    <row r="969" spans="4:4">
      <c r="D969" s="109"/>
    </row>
    <row r="970" spans="4:4">
      <c r="D970" s="109"/>
    </row>
    <row r="971" spans="4:4">
      <c r="D971" s="109"/>
    </row>
    <row r="972" spans="4:4">
      <c r="D972" s="109"/>
    </row>
    <row r="973" spans="4:4">
      <c r="D973" s="109"/>
    </row>
    <row r="974" spans="4:4">
      <c r="D974" s="109"/>
    </row>
    <row r="975" spans="4:4">
      <c r="D975" s="109"/>
    </row>
    <row r="976" spans="4:4">
      <c r="D976" s="109"/>
    </row>
    <row r="977" spans="4:4">
      <c r="D977" s="109"/>
    </row>
    <row r="978" spans="4:4">
      <c r="D978" s="109"/>
    </row>
    <row r="979" spans="4:4">
      <c r="D979" s="109"/>
    </row>
    <row r="980" spans="4:4">
      <c r="D980" s="109"/>
    </row>
    <row r="981" spans="4:4">
      <c r="D981" s="109"/>
    </row>
    <row r="982" spans="4:4">
      <c r="D982" s="109"/>
    </row>
    <row r="983" spans="4:4">
      <c r="D983" s="109"/>
    </row>
    <row r="984" spans="4:4">
      <c r="D984" s="109"/>
    </row>
    <row r="985" spans="4:4">
      <c r="D985" s="109"/>
    </row>
    <row r="986" spans="4:4">
      <c r="D986" s="109"/>
    </row>
    <row r="987" spans="4:4">
      <c r="D987" s="109"/>
    </row>
    <row r="988" spans="4:4">
      <c r="D988" s="109"/>
    </row>
    <row r="989" spans="4:4">
      <c r="D989" s="109"/>
    </row>
    <row r="990" spans="4:4">
      <c r="D990" s="109"/>
    </row>
    <row r="991" spans="4:4">
      <c r="D991" s="109"/>
    </row>
    <row r="992" spans="4:4">
      <c r="D992" s="109"/>
    </row>
    <row r="993" spans="4:4">
      <c r="D993" s="109"/>
    </row>
    <row r="994" spans="4:4">
      <c r="D994" s="109"/>
    </row>
    <row r="995" spans="4:4">
      <c r="D995" s="109"/>
    </row>
    <row r="996" spans="4:4">
      <c r="D996" s="109"/>
    </row>
    <row r="997" spans="4:4">
      <c r="D997" s="109"/>
    </row>
    <row r="998" spans="4:4">
      <c r="D998" s="109"/>
    </row>
    <row r="999" spans="4:4">
      <c r="D999" s="109"/>
    </row>
    <row r="1000" spans="4:4">
      <c r="D1000" s="109"/>
    </row>
    <row r="1001" spans="4:4">
      <c r="D1001" s="109"/>
    </row>
    <row r="1002" spans="4:4">
      <c r="D1002" s="109"/>
    </row>
    <row r="1003" spans="4:4">
      <c r="D1003" s="109"/>
    </row>
    <row r="1004" spans="4:4">
      <c r="D1004" s="109"/>
    </row>
    <row r="1005" spans="4:4">
      <c r="D1005" s="109"/>
    </row>
    <row r="1006" spans="4:4">
      <c r="D1006" s="109"/>
    </row>
    <row r="1007" spans="4:4">
      <c r="D1007" s="109"/>
    </row>
    <row r="1008" spans="4:4">
      <c r="D1008" s="109"/>
    </row>
    <row r="1009" spans="4:4">
      <c r="D1009" s="109"/>
    </row>
    <row r="1010" spans="4:4">
      <c r="D1010" s="109"/>
    </row>
    <row r="1011" spans="4:4">
      <c r="D1011" s="109"/>
    </row>
    <row r="1012" spans="4:4">
      <c r="D1012" s="109"/>
    </row>
    <row r="1013" spans="4:4">
      <c r="D1013" s="109"/>
    </row>
    <row r="1014" spans="4:4">
      <c r="D1014" s="109"/>
    </row>
    <row r="1015" spans="4:4">
      <c r="D1015" s="109"/>
    </row>
    <row r="1016" spans="4:4">
      <c r="D1016" s="109"/>
    </row>
    <row r="1017" spans="4:4">
      <c r="D1017" s="109"/>
    </row>
    <row r="1018" spans="4:4">
      <c r="D1018" s="109"/>
    </row>
    <row r="1019" spans="4:4">
      <c r="D1019" s="109"/>
    </row>
    <row r="1020" spans="4:4">
      <c r="D1020" s="109"/>
    </row>
    <row r="1021" spans="4:4">
      <c r="D1021" s="109"/>
    </row>
    <row r="1022" spans="4:4">
      <c r="D1022" s="109"/>
    </row>
    <row r="1023" spans="4:4">
      <c r="D1023" s="109"/>
    </row>
    <row r="1024" spans="4:4">
      <c r="D1024" s="109"/>
    </row>
    <row r="1025" spans="4:4">
      <c r="D1025" s="109"/>
    </row>
    <row r="1026" spans="4:4">
      <c r="D1026" s="109"/>
    </row>
    <row r="1027" spans="4:4">
      <c r="D1027" s="109"/>
    </row>
    <row r="1028" spans="4:4">
      <c r="D1028" s="109"/>
    </row>
    <row r="1029" spans="4:4">
      <c r="D1029" s="109"/>
    </row>
    <row r="1030" spans="4:4">
      <c r="D1030" s="109"/>
    </row>
    <row r="1031" spans="4:4">
      <c r="D1031" s="109"/>
    </row>
    <row r="1032" spans="4:4">
      <c r="D1032" s="109"/>
    </row>
    <row r="1033" spans="4:4">
      <c r="D1033" s="109"/>
    </row>
    <row r="1034" spans="4:4">
      <c r="D1034" s="109"/>
    </row>
    <row r="1035" spans="4:4">
      <c r="D1035" s="109"/>
    </row>
    <row r="1036" spans="4:4">
      <c r="D1036" s="109"/>
    </row>
    <row r="1037" spans="4:4">
      <c r="D1037" s="109"/>
    </row>
    <row r="1038" spans="4:4">
      <c r="D1038" s="109"/>
    </row>
    <row r="1039" spans="4:4">
      <c r="D1039" s="109"/>
    </row>
    <row r="1040" spans="4:4">
      <c r="D1040" s="109"/>
    </row>
    <row r="1041" spans="4:4">
      <c r="D1041" s="109"/>
    </row>
    <row r="1042" spans="4:4">
      <c r="D1042" s="109"/>
    </row>
    <row r="1043" spans="4:4">
      <c r="D1043" s="109"/>
    </row>
    <row r="1044" spans="4:4">
      <c r="D1044" s="109"/>
    </row>
    <row r="1045" spans="4:4">
      <c r="D1045" s="109"/>
    </row>
    <row r="1046" spans="4:4">
      <c r="D1046" s="109"/>
    </row>
    <row r="1047" spans="4:4">
      <c r="D1047" s="109"/>
    </row>
    <row r="1048" spans="4:4">
      <c r="D1048" s="109"/>
    </row>
    <row r="1049" spans="4:4">
      <c r="D1049" s="109"/>
    </row>
    <row r="1050" spans="4:4">
      <c r="D1050" s="109"/>
    </row>
    <row r="1051" spans="4:4">
      <c r="D1051" s="109"/>
    </row>
    <row r="1052" spans="4:4">
      <c r="D1052" s="109"/>
    </row>
    <row r="1053" spans="4:4">
      <c r="D1053" s="109"/>
    </row>
    <row r="1054" spans="4:4">
      <c r="D1054" s="109"/>
    </row>
    <row r="1055" spans="4:4">
      <c r="D1055" s="109"/>
    </row>
    <row r="1056" spans="4:4">
      <c r="D1056" s="109"/>
    </row>
    <row r="1057" spans="4:4">
      <c r="D1057" s="109"/>
    </row>
    <row r="1058" spans="4:4">
      <c r="D1058" s="109"/>
    </row>
    <row r="1059" spans="4:4">
      <c r="D1059" s="109"/>
    </row>
    <row r="1060" spans="4:4">
      <c r="D1060" s="109"/>
    </row>
    <row r="1061" spans="4:4">
      <c r="D1061" s="109"/>
    </row>
    <row r="1062" spans="4:4">
      <c r="D1062" s="109"/>
    </row>
    <row r="1063" spans="4:4">
      <c r="D1063" s="109"/>
    </row>
    <row r="1064" spans="4:4">
      <c r="D1064" s="109"/>
    </row>
    <row r="1065" spans="4:4">
      <c r="D1065" s="109"/>
    </row>
    <row r="1066" spans="4:4">
      <c r="D1066" s="109"/>
    </row>
    <row r="1067" spans="4:4">
      <c r="D1067" s="109"/>
    </row>
    <row r="1068" spans="4:4">
      <c r="D1068" s="109"/>
    </row>
    <row r="1069" spans="4:4">
      <c r="D1069" s="109"/>
    </row>
    <row r="1070" spans="4:4">
      <c r="D1070" s="109"/>
    </row>
    <row r="1071" spans="4:4">
      <c r="D1071" s="109"/>
    </row>
    <row r="1072" spans="4:4">
      <c r="D1072" s="109"/>
    </row>
    <row r="1073" spans="4:4">
      <c r="D1073" s="109"/>
    </row>
    <row r="1074" spans="4:4">
      <c r="D1074" s="109"/>
    </row>
    <row r="1075" spans="4:4">
      <c r="D1075" s="109"/>
    </row>
    <row r="1076" spans="4:4">
      <c r="D1076" s="109"/>
    </row>
    <row r="1077" spans="4:4">
      <c r="D1077" s="109"/>
    </row>
    <row r="1078" spans="4:4">
      <c r="D1078" s="109"/>
    </row>
    <row r="1079" spans="4:4">
      <c r="D1079" s="109"/>
    </row>
    <row r="1080" spans="4:4">
      <c r="D1080" s="109"/>
    </row>
    <row r="1081" spans="4:4">
      <c r="D1081" s="109"/>
    </row>
    <row r="1082" spans="4:4">
      <c r="D1082" s="109"/>
    </row>
    <row r="1083" spans="4:4">
      <c r="D1083" s="109"/>
    </row>
    <row r="1084" spans="4:4">
      <c r="D1084" s="109"/>
    </row>
    <row r="1085" spans="4:4">
      <c r="D1085" s="109"/>
    </row>
    <row r="1086" spans="4:4">
      <c r="D1086" s="109"/>
    </row>
    <row r="1087" spans="4:4">
      <c r="D1087" s="109"/>
    </row>
    <row r="1088" spans="4:4">
      <c r="D1088" s="109"/>
    </row>
    <row r="1089" spans="4:4">
      <c r="D1089" s="109"/>
    </row>
    <row r="1090" spans="4:4">
      <c r="D1090" s="109"/>
    </row>
    <row r="1091" spans="4:4">
      <c r="D1091" s="109"/>
    </row>
    <row r="1092" spans="4:4">
      <c r="D1092" s="109"/>
    </row>
    <row r="1093" spans="4:4">
      <c r="D1093" s="109"/>
    </row>
    <row r="1094" spans="4:4">
      <c r="D1094" s="109"/>
    </row>
    <row r="1095" spans="4:4">
      <c r="D1095" s="109"/>
    </row>
    <row r="1096" spans="4:4">
      <c r="D1096" s="109"/>
    </row>
    <row r="1097" spans="4:4">
      <c r="D1097" s="109"/>
    </row>
    <row r="1098" spans="4:4">
      <c r="D1098" s="109"/>
    </row>
    <row r="1099" spans="4:4">
      <c r="D1099" s="109"/>
    </row>
    <row r="1100" spans="4:4">
      <c r="D1100" s="109"/>
    </row>
    <row r="1101" spans="4:4">
      <c r="D1101" s="109"/>
    </row>
    <row r="1102" spans="4:4">
      <c r="D1102" s="109"/>
    </row>
    <row r="1103" spans="4:4">
      <c r="D1103" s="109"/>
    </row>
    <row r="1104" spans="4:4">
      <c r="D1104" s="109"/>
    </row>
    <row r="1105" spans="4:4">
      <c r="D1105" s="109"/>
    </row>
    <row r="1106" spans="4:4">
      <c r="D1106" s="109"/>
    </row>
    <row r="1107" spans="4:4">
      <c r="D1107" s="109"/>
    </row>
    <row r="1108" spans="4:4">
      <c r="D1108" s="109"/>
    </row>
    <row r="1109" spans="4:4">
      <c r="D1109" s="109"/>
    </row>
    <row r="1110" spans="4:4">
      <c r="D1110" s="109"/>
    </row>
    <row r="1111" spans="4:4">
      <c r="D1111" s="109"/>
    </row>
    <row r="1112" spans="4:4">
      <c r="D1112" s="109"/>
    </row>
    <row r="1113" spans="4:4">
      <c r="D1113" s="109"/>
    </row>
    <row r="1114" spans="4:4">
      <c r="D1114" s="109"/>
    </row>
    <row r="1115" spans="4:4">
      <c r="D1115" s="109"/>
    </row>
    <row r="1116" spans="4:4">
      <c r="D1116" s="109"/>
    </row>
    <row r="1117" spans="4:4">
      <c r="D1117" s="109"/>
    </row>
    <row r="1118" spans="4:4">
      <c r="D1118" s="109"/>
    </row>
    <row r="1119" spans="4:4">
      <c r="D1119" s="109"/>
    </row>
    <row r="1120" spans="4:4">
      <c r="D1120" s="109"/>
    </row>
    <row r="1121" spans="4:4">
      <c r="D1121" s="109"/>
    </row>
    <row r="1122" spans="4:4">
      <c r="D1122" s="109"/>
    </row>
    <row r="1123" spans="4:4">
      <c r="D1123" s="109"/>
    </row>
    <row r="1124" spans="4:4">
      <c r="D1124" s="109"/>
    </row>
    <row r="1125" spans="4:4">
      <c r="D1125" s="109"/>
    </row>
    <row r="1126" spans="4:4">
      <c r="D1126" s="109"/>
    </row>
    <row r="1127" spans="4:4">
      <c r="D1127" s="109"/>
    </row>
    <row r="1128" spans="4:4">
      <c r="D1128" s="109"/>
    </row>
    <row r="1129" spans="4:4">
      <c r="D1129" s="109"/>
    </row>
    <row r="1130" spans="4:4">
      <c r="D1130" s="109"/>
    </row>
    <row r="1131" spans="4:4">
      <c r="D1131" s="109"/>
    </row>
    <row r="1132" spans="4:4">
      <c r="D1132" s="109"/>
    </row>
    <row r="1133" spans="4:4">
      <c r="D1133" s="109"/>
    </row>
    <row r="1134" spans="4:4">
      <c r="D1134" s="109"/>
    </row>
    <row r="1135" spans="4:4">
      <c r="D1135" s="109"/>
    </row>
    <row r="1136" spans="4:4">
      <c r="D1136" s="109"/>
    </row>
    <row r="1137" spans="4:4">
      <c r="D1137" s="109"/>
    </row>
    <row r="1138" spans="4:4">
      <c r="D1138" s="109"/>
    </row>
    <row r="1139" spans="4:4">
      <c r="D1139" s="109"/>
    </row>
    <row r="1140" spans="4:4">
      <c r="D1140" s="109"/>
    </row>
    <row r="1141" spans="4:4">
      <c r="D1141" s="109"/>
    </row>
    <row r="1142" spans="4:4">
      <c r="D1142" s="109"/>
    </row>
    <row r="1143" spans="4:4">
      <c r="D1143" s="109"/>
    </row>
    <row r="1144" spans="4:4">
      <c r="D1144" s="109"/>
    </row>
    <row r="1145" spans="4:4">
      <c r="D1145" s="109"/>
    </row>
    <row r="1146" spans="4:4">
      <c r="D1146" s="109"/>
    </row>
    <row r="1147" spans="4:4">
      <c r="D1147" s="109"/>
    </row>
    <row r="1148" spans="4:4">
      <c r="D1148" s="109"/>
    </row>
    <row r="1149" spans="4:4">
      <c r="D1149" s="109"/>
    </row>
    <row r="1150" spans="4:4">
      <c r="D1150" s="109"/>
    </row>
    <row r="1151" spans="4:4">
      <c r="D1151" s="109"/>
    </row>
    <row r="1152" spans="4:4">
      <c r="D1152" s="109"/>
    </row>
    <row r="1153" spans="4:4">
      <c r="D1153" s="109"/>
    </row>
    <row r="1154" spans="4:4">
      <c r="D1154" s="109"/>
    </row>
    <row r="1155" spans="4:4">
      <c r="D1155" s="109"/>
    </row>
    <row r="1156" spans="4:4">
      <c r="D1156" s="109"/>
    </row>
    <row r="1157" spans="4:4">
      <c r="D1157" s="109"/>
    </row>
    <row r="1158" spans="4:4">
      <c r="D1158" s="109"/>
    </row>
    <row r="1159" spans="4:4">
      <c r="D1159" s="109"/>
    </row>
    <row r="1160" spans="4:4">
      <c r="D1160" s="109"/>
    </row>
    <row r="1161" spans="4:4">
      <c r="D1161" s="109"/>
    </row>
    <row r="1162" spans="4:4">
      <c r="D1162" s="109"/>
    </row>
    <row r="1163" spans="4:4">
      <c r="D1163" s="109"/>
    </row>
    <row r="1164" spans="4:4">
      <c r="D1164" s="109"/>
    </row>
    <row r="1165" spans="4:4">
      <c r="D1165" s="109"/>
    </row>
    <row r="1166" spans="4:4">
      <c r="D1166" s="109"/>
    </row>
    <row r="1167" spans="4:4">
      <c r="D1167" s="109"/>
    </row>
    <row r="1168" spans="4:4">
      <c r="D1168" s="109"/>
    </row>
    <row r="1169" spans="4:4">
      <c r="D1169" s="109"/>
    </row>
    <row r="1170" spans="4:4">
      <c r="D1170" s="109"/>
    </row>
    <row r="1171" spans="4:4">
      <c r="D1171" s="109"/>
    </row>
    <row r="1172" spans="4:4">
      <c r="D1172" s="109"/>
    </row>
    <row r="1173" spans="4:4">
      <c r="D1173" s="109"/>
    </row>
    <row r="1174" spans="4:4">
      <c r="D1174" s="109"/>
    </row>
    <row r="1175" spans="4:4">
      <c r="D1175" s="109"/>
    </row>
    <row r="1176" spans="4:4">
      <c r="D1176" s="109"/>
    </row>
    <row r="1177" spans="4:4">
      <c r="D1177" s="109"/>
    </row>
    <row r="1178" spans="4:4">
      <c r="D1178" s="109"/>
    </row>
    <row r="1179" spans="4:4">
      <c r="D1179" s="109"/>
    </row>
    <row r="1180" spans="4:4">
      <c r="D1180" s="109"/>
    </row>
    <row r="1181" spans="4:4">
      <c r="D1181" s="109"/>
    </row>
    <row r="1182" spans="4:4">
      <c r="D1182" s="109"/>
    </row>
    <row r="1183" spans="4:4">
      <c r="D1183" s="109"/>
    </row>
    <row r="1184" spans="4:4">
      <c r="D1184" s="109"/>
    </row>
    <row r="1185" spans="4:4">
      <c r="D1185" s="109"/>
    </row>
    <row r="1186" spans="4:4">
      <c r="D1186" s="109"/>
    </row>
    <row r="1187" spans="4:4">
      <c r="D1187" s="109"/>
    </row>
    <row r="1188" spans="4:4">
      <c r="D1188" s="109"/>
    </row>
    <row r="1189" spans="4:4">
      <c r="D1189" s="109"/>
    </row>
    <row r="1190" spans="4:4">
      <c r="D1190" s="109"/>
    </row>
    <row r="1191" spans="4:4">
      <c r="D1191" s="109"/>
    </row>
    <row r="1192" spans="4:4">
      <c r="D1192" s="109"/>
    </row>
    <row r="1193" spans="4:4">
      <c r="D1193" s="109"/>
    </row>
    <row r="1194" spans="4:4">
      <c r="D1194" s="109"/>
    </row>
    <row r="1195" spans="4:4">
      <c r="D1195" s="109"/>
    </row>
    <row r="1196" spans="4:4">
      <c r="D1196" s="109"/>
    </row>
    <row r="1197" spans="4:4">
      <c r="D1197" s="109"/>
    </row>
    <row r="1198" spans="4:4">
      <c r="D1198" s="109"/>
    </row>
    <row r="1199" spans="4:4">
      <c r="D1199" s="109"/>
    </row>
    <row r="1200" spans="4:4">
      <c r="D1200" s="109"/>
    </row>
    <row r="1201" spans="4:4">
      <c r="D1201" s="109"/>
    </row>
    <row r="1202" spans="4:4">
      <c r="D1202" s="109"/>
    </row>
    <row r="1203" spans="4:4">
      <c r="D1203" s="109"/>
    </row>
    <row r="1204" spans="4:4">
      <c r="D1204" s="109"/>
    </row>
    <row r="1205" spans="4:4">
      <c r="D1205" s="109"/>
    </row>
    <row r="1206" spans="4:4">
      <c r="D1206" s="109"/>
    </row>
    <row r="1207" spans="4:4">
      <c r="D1207" s="109"/>
    </row>
    <row r="1208" spans="4:4">
      <c r="D1208" s="109"/>
    </row>
    <row r="1209" spans="4:4">
      <c r="D1209" s="109"/>
    </row>
    <row r="1210" spans="4:4">
      <c r="D1210" s="109"/>
    </row>
    <row r="1211" spans="4:4">
      <c r="D1211" s="109"/>
    </row>
    <row r="1212" spans="4:4">
      <c r="D1212" s="109"/>
    </row>
    <row r="1213" spans="4:4">
      <c r="D1213" s="109"/>
    </row>
    <row r="1214" spans="4:4">
      <c r="D1214" s="109"/>
    </row>
    <row r="1215" spans="4:4">
      <c r="D1215" s="109"/>
    </row>
    <row r="1216" spans="4:4">
      <c r="D1216" s="109"/>
    </row>
    <row r="1217" spans="4:4">
      <c r="D1217" s="109"/>
    </row>
    <row r="1218" spans="4:4">
      <c r="D1218" s="109"/>
    </row>
    <row r="1219" spans="4:4">
      <c r="D1219" s="109"/>
    </row>
    <row r="1220" spans="4:4">
      <c r="D1220" s="109"/>
    </row>
    <row r="1221" spans="4:4">
      <c r="D1221" s="109"/>
    </row>
    <row r="1222" spans="4:4">
      <c r="D1222" s="109"/>
    </row>
    <row r="1223" spans="4:4">
      <c r="D1223" s="109"/>
    </row>
    <row r="1224" spans="4:4">
      <c r="D1224" s="109"/>
    </row>
    <row r="1225" spans="4:4">
      <c r="D1225" s="109"/>
    </row>
    <row r="1226" spans="4:4">
      <c r="D1226" s="109"/>
    </row>
    <row r="1227" spans="4:4">
      <c r="D1227" s="109"/>
    </row>
    <row r="1228" spans="4:4">
      <c r="D1228" s="109"/>
    </row>
    <row r="1229" spans="4:4">
      <c r="D1229" s="109"/>
    </row>
    <row r="1230" spans="4:4">
      <c r="D1230" s="109"/>
    </row>
    <row r="1231" spans="4:4">
      <c r="D1231" s="109"/>
    </row>
    <row r="1232" spans="4:4">
      <c r="D1232" s="109"/>
    </row>
    <row r="1233" spans="4:4">
      <c r="D1233" s="109"/>
    </row>
    <row r="1234" spans="4:4">
      <c r="D1234" s="109"/>
    </row>
    <row r="1235" spans="4:4">
      <c r="D1235" s="109"/>
    </row>
    <row r="1236" spans="4:4">
      <c r="D1236" s="109"/>
    </row>
    <row r="1237" spans="4:4">
      <c r="D1237" s="109"/>
    </row>
    <row r="1238" spans="4:4">
      <c r="D1238" s="109"/>
    </row>
    <row r="1239" spans="4:4">
      <c r="D1239" s="109"/>
    </row>
    <row r="1240" spans="4:4">
      <c r="D1240" s="109"/>
    </row>
    <row r="1241" spans="4:4">
      <c r="D1241" s="109"/>
    </row>
    <row r="1242" spans="4:4">
      <c r="D1242" s="109"/>
    </row>
    <row r="1243" spans="4:4">
      <c r="D1243" s="109"/>
    </row>
    <row r="1244" spans="4:4">
      <c r="D1244" s="109"/>
    </row>
    <row r="1245" spans="4:4">
      <c r="D1245" s="109"/>
    </row>
    <row r="1246" spans="4:4">
      <c r="D1246" s="109"/>
    </row>
    <row r="1247" spans="4:4">
      <c r="D1247" s="109"/>
    </row>
    <row r="1248" spans="4:4">
      <c r="D1248" s="109"/>
    </row>
    <row r="1249" spans="4:4">
      <c r="D1249" s="109"/>
    </row>
    <row r="1250" spans="4:4">
      <c r="D1250" s="109"/>
    </row>
    <row r="1251" spans="4:4">
      <c r="D1251" s="109"/>
    </row>
    <row r="1252" spans="4:4">
      <c r="D1252" s="109"/>
    </row>
    <row r="1253" spans="4:4">
      <c r="D1253" s="109"/>
    </row>
    <row r="1254" spans="4:4">
      <c r="D1254" s="109"/>
    </row>
    <row r="1255" spans="4:4">
      <c r="D1255" s="109"/>
    </row>
    <row r="1256" spans="4:4">
      <c r="D1256" s="109"/>
    </row>
    <row r="1257" spans="4:4">
      <c r="D1257" s="109"/>
    </row>
    <row r="1258" spans="4:4">
      <c r="D1258" s="109"/>
    </row>
    <row r="1259" spans="4:4">
      <c r="D1259" s="109"/>
    </row>
    <row r="1260" spans="4:4">
      <c r="D1260" s="109"/>
    </row>
    <row r="1261" spans="4:4">
      <c r="D1261" s="109"/>
    </row>
    <row r="1262" spans="4:4">
      <c r="D1262" s="109"/>
    </row>
    <row r="1263" spans="4:4">
      <c r="D1263" s="109"/>
    </row>
    <row r="1264" spans="4:4">
      <c r="D1264" s="109"/>
    </row>
    <row r="1265" spans="4:4">
      <c r="D1265" s="109"/>
    </row>
    <row r="1266" spans="4:4">
      <c r="D1266" s="109"/>
    </row>
    <row r="1267" spans="4:4">
      <c r="D1267" s="109"/>
    </row>
    <row r="1268" spans="4:4">
      <c r="D1268" s="109"/>
    </row>
    <row r="1269" spans="4:4">
      <c r="D1269" s="109"/>
    </row>
    <row r="1270" spans="4:4">
      <c r="D1270" s="109"/>
    </row>
    <row r="1271" spans="4:4">
      <c r="D1271" s="109"/>
    </row>
    <row r="1272" spans="4:4">
      <c r="D1272" s="109"/>
    </row>
    <row r="1273" spans="4:4">
      <c r="D1273" s="109"/>
    </row>
    <row r="1274" spans="4:4">
      <c r="D1274" s="109"/>
    </row>
    <row r="1275" spans="4:4">
      <c r="D1275" s="109"/>
    </row>
    <row r="1276" spans="4:4">
      <c r="D1276" s="109"/>
    </row>
    <row r="1277" spans="4:4">
      <c r="D1277" s="109"/>
    </row>
    <row r="1278" spans="4:4">
      <c r="D1278" s="109"/>
    </row>
    <row r="1279" spans="4:4">
      <c r="D1279" s="109"/>
    </row>
    <row r="1280" spans="4:4">
      <c r="D1280" s="109"/>
    </row>
    <row r="1281" spans="4:4">
      <c r="D1281" s="109"/>
    </row>
    <row r="1282" spans="4:4">
      <c r="D1282" s="109"/>
    </row>
    <row r="1283" spans="4:4">
      <c r="D1283" s="109"/>
    </row>
    <row r="1284" spans="4:4">
      <c r="D1284" s="109"/>
    </row>
    <row r="1285" spans="4:4">
      <c r="D1285" s="109"/>
    </row>
    <row r="1286" spans="4:4">
      <c r="D1286" s="109"/>
    </row>
    <row r="1287" spans="4:4">
      <c r="D1287" s="109"/>
    </row>
    <row r="1288" spans="4:4">
      <c r="D1288" s="109"/>
    </row>
    <row r="1289" spans="4:4">
      <c r="D1289" s="109"/>
    </row>
    <row r="1290" spans="4:4">
      <c r="D1290" s="109"/>
    </row>
    <row r="1291" spans="4:4">
      <c r="D1291" s="109"/>
    </row>
    <row r="1292" spans="4:4">
      <c r="D1292" s="109"/>
    </row>
    <row r="1293" spans="4:4">
      <c r="D1293" s="109"/>
    </row>
    <row r="1294" spans="4:4">
      <c r="D1294" s="109"/>
    </row>
    <row r="1295" spans="4:4">
      <c r="D1295" s="109"/>
    </row>
    <row r="1296" spans="4:4">
      <c r="D1296" s="109"/>
    </row>
    <row r="1297" spans="4:4">
      <c r="D1297" s="109"/>
    </row>
    <row r="1298" spans="4:4">
      <c r="D1298" s="109"/>
    </row>
    <row r="1299" spans="4:4">
      <c r="D1299" s="109"/>
    </row>
    <row r="1300" spans="4:4">
      <c r="D1300" s="109"/>
    </row>
    <row r="1301" spans="4:4">
      <c r="D1301" s="109"/>
    </row>
    <row r="1302" spans="4:4">
      <c r="D1302" s="109"/>
    </row>
    <row r="1303" spans="4:4">
      <c r="D1303" s="109"/>
    </row>
    <row r="1304" spans="4:4">
      <c r="D1304" s="109"/>
    </row>
    <row r="1305" spans="4:4">
      <c r="D1305" s="109"/>
    </row>
    <row r="1306" spans="4:4">
      <c r="D1306" s="109"/>
    </row>
    <row r="1307" spans="4:4">
      <c r="D1307" s="109"/>
    </row>
    <row r="1308" spans="4:4">
      <c r="D1308" s="109"/>
    </row>
    <row r="1309" spans="4:4">
      <c r="D1309" s="109"/>
    </row>
    <row r="1310" spans="4:4">
      <c r="D1310" s="109"/>
    </row>
    <row r="1311" spans="4:4">
      <c r="D1311" s="109"/>
    </row>
    <row r="1312" spans="4:4">
      <c r="D1312" s="109"/>
    </row>
    <row r="1313" spans="4:4">
      <c r="D1313" s="109"/>
    </row>
    <row r="1314" spans="4:4">
      <c r="D1314" s="109"/>
    </row>
    <row r="1315" spans="4:4">
      <c r="D1315" s="109"/>
    </row>
    <row r="1316" spans="4:4">
      <c r="D1316" s="109"/>
    </row>
    <row r="1317" spans="4:4">
      <c r="D1317" s="109"/>
    </row>
    <row r="1318" spans="4:4">
      <c r="D1318" s="109"/>
    </row>
    <row r="1319" spans="4:4">
      <c r="D1319" s="109"/>
    </row>
    <row r="1320" spans="4:4">
      <c r="D1320" s="109"/>
    </row>
    <row r="1321" spans="4:4">
      <c r="D1321" s="109"/>
    </row>
    <row r="1322" spans="4:4">
      <c r="D1322" s="109"/>
    </row>
    <row r="1323" spans="4:4">
      <c r="D1323" s="109"/>
    </row>
    <row r="1324" spans="4:4">
      <c r="D1324" s="109"/>
    </row>
    <row r="1325" spans="4:4">
      <c r="D1325" s="109"/>
    </row>
    <row r="1326" spans="4:4">
      <c r="D1326" s="109"/>
    </row>
    <row r="1327" spans="4:4">
      <c r="D1327" s="109"/>
    </row>
    <row r="1328" spans="4:4">
      <c r="D1328" s="109"/>
    </row>
    <row r="1329" spans="4:4">
      <c r="D1329" s="109"/>
    </row>
    <row r="1330" spans="4:4">
      <c r="D1330" s="109"/>
    </row>
    <row r="1331" spans="4:4">
      <c r="D1331" s="109"/>
    </row>
    <row r="1332" spans="4:4">
      <c r="D1332" s="109"/>
    </row>
    <row r="1333" spans="4:4">
      <c r="D1333" s="109"/>
    </row>
    <row r="1334" spans="4:4">
      <c r="D1334" s="109"/>
    </row>
    <row r="1335" spans="4:4">
      <c r="D1335" s="109"/>
    </row>
    <row r="1336" spans="4:4">
      <c r="D1336" s="109"/>
    </row>
    <row r="1337" spans="4:4">
      <c r="D1337" s="109"/>
    </row>
    <row r="1338" spans="4:4">
      <c r="D1338" s="109"/>
    </row>
    <row r="1339" spans="4:4">
      <c r="D1339" s="109"/>
    </row>
    <row r="1340" spans="4:4">
      <c r="D1340" s="109"/>
    </row>
    <row r="1341" spans="4:4">
      <c r="D1341" s="109"/>
    </row>
    <row r="1342" spans="4:4">
      <c r="D1342" s="109"/>
    </row>
    <row r="1343" spans="4:4">
      <c r="D1343" s="109"/>
    </row>
    <row r="1344" spans="4:4">
      <c r="D1344" s="109"/>
    </row>
    <row r="1345" spans="4:4">
      <c r="D1345" s="109"/>
    </row>
    <row r="1346" spans="4:4">
      <c r="D1346" s="109"/>
    </row>
    <row r="1347" spans="4:4">
      <c r="D1347" s="109"/>
    </row>
    <row r="1348" spans="4:4">
      <c r="D1348" s="109"/>
    </row>
    <row r="1349" spans="4:4">
      <c r="D1349" s="109"/>
    </row>
    <row r="1350" spans="4:4">
      <c r="D1350" s="109"/>
    </row>
    <row r="1351" spans="4:4">
      <c r="D1351" s="109"/>
    </row>
    <row r="1352" spans="4:4">
      <c r="D1352" s="109"/>
    </row>
    <row r="1353" spans="4:4">
      <c r="D1353" s="109"/>
    </row>
    <row r="1354" spans="4:4">
      <c r="D1354" s="109"/>
    </row>
    <row r="1355" spans="4:4">
      <c r="D1355" s="109"/>
    </row>
    <row r="1356" spans="4:4">
      <c r="D1356" s="109"/>
    </row>
    <row r="1357" spans="4:4">
      <c r="D1357" s="109"/>
    </row>
    <row r="1358" spans="4:4">
      <c r="D1358" s="109"/>
    </row>
    <row r="1359" spans="4:4">
      <c r="D1359" s="109"/>
    </row>
    <row r="1360" spans="4:4">
      <c r="D1360" s="109"/>
    </row>
    <row r="1361" spans="4:4">
      <c r="D1361" s="109"/>
    </row>
    <row r="1362" spans="4:4">
      <c r="D1362" s="109"/>
    </row>
    <row r="1363" spans="4:4">
      <c r="D1363" s="109"/>
    </row>
    <row r="1364" spans="4:4">
      <c r="D1364" s="109"/>
    </row>
    <row r="1365" spans="4:4">
      <c r="D1365" s="109"/>
    </row>
    <row r="1366" spans="4:4">
      <c r="D1366" s="109"/>
    </row>
    <row r="1367" spans="4:4">
      <c r="D1367" s="109"/>
    </row>
    <row r="1368" spans="4:4">
      <c r="D1368" s="109"/>
    </row>
    <row r="1369" spans="4:4">
      <c r="D1369" s="109"/>
    </row>
    <row r="1370" spans="4:4">
      <c r="D1370" s="109"/>
    </row>
    <row r="1371" spans="4:4">
      <c r="D1371" s="109"/>
    </row>
    <row r="1372" spans="4:4">
      <c r="D1372" s="109"/>
    </row>
    <row r="1373" spans="4:4">
      <c r="D1373" s="109"/>
    </row>
    <row r="1374" spans="4:4">
      <c r="D1374" s="109"/>
    </row>
    <row r="1375" spans="4:4">
      <c r="D1375" s="109"/>
    </row>
    <row r="1376" spans="4:4">
      <c r="D1376" s="109"/>
    </row>
    <row r="1377" spans="4:4">
      <c r="D1377" s="109"/>
    </row>
    <row r="1378" spans="4:4">
      <c r="D1378" s="109"/>
    </row>
    <row r="1379" spans="4:4">
      <c r="D1379" s="109"/>
    </row>
    <row r="1380" spans="4:4">
      <c r="D1380" s="109"/>
    </row>
    <row r="1381" spans="4:4">
      <c r="D1381" s="109"/>
    </row>
    <row r="1382" spans="4:4">
      <c r="D1382" s="109"/>
    </row>
    <row r="1383" spans="4:4">
      <c r="D1383" s="109"/>
    </row>
    <row r="1384" spans="4:4">
      <c r="D1384" s="109"/>
    </row>
    <row r="1385" spans="4:4">
      <c r="D1385" s="109"/>
    </row>
    <row r="1386" spans="4:4">
      <c r="D1386" s="109"/>
    </row>
    <row r="1387" spans="4:4">
      <c r="D1387" s="109"/>
    </row>
    <row r="1388" spans="4:4">
      <c r="D1388" s="109"/>
    </row>
    <row r="1389" spans="4:4">
      <c r="D1389" s="109"/>
    </row>
    <row r="1390" spans="4:4">
      <c r="D1390" s="109"/>
    </row>
    <row r="1391" spans="4:4">
      <c r="D1391" s="109"/>
    </row>
    <row r="1392" spans="4:4">
      <c r="D1392" s="109"/>
    </row>
    <row r="1393" spans="4:4">
      <c r="D1393" s="109"/>
    </row>
    <row r="1394" spans="4:4">
      <c r="D1394" s="109"/>
    </row>
    <row r="1395" spans="4:4">
      <c r="D1395" s="109"/>
    </row>
    <row r="1396" spans="4:4">
      <c r="D1396" s="109"/>
    </row>
    <row r="1397" spans="4:4">
      <c r="D1397" s="109"/>
    </row>
    <row r="1398" spans="4:4">
      <c r="D1398" s="109"/>
    </row>
    <row r="1399" spans="4:4">
      <c r="D1399" s="109"/>
    </row>
    <row r="1400" spans="4:4">
      <c r="D1400" s="109"/>
    </row>
    <row r="1401" spans="4:4">
      <c r="D1401" s="109"/>
    </row>
    <row r="1402" spans="4:4">
      <c r="D1402" s="109"/>
    </row>
    <row r="1403" spans="4:4">
      <c r="D1403" s="109"/>
    </row>
    <row r="1404" spans="4:4">
      <c r="D1404" s="109"/>
    </row>
    <row r="1405" spans="4:4">
      <c r="D1405" s="109"/>
    </row>
    <row r="1406" spans="4:4">
      <c r="D1406" s="109"/>
    </row>
    <row r="1407" spans="4:4">
      <c r="D1407" s="109"/>
    </row>
    <row r="1408" spans="4:4">
      <c r="D1408" s="109"/>
    </row>
    <row r="1409" spans="4:4">
      <c r="D1409" s="109"/>
    </row>
    <row r="1410" spans="4:4">
      <c r="D1410" s="109"/>
    </row>
    <row r="1411" spans="4:4">
      <c r="D1411" s="109"/>
    </row>
    <row r="1412" spans="4:4">
      <c r="D1412" s="109"/>
    </row>
    <row r="1413" spans="4:4">
      <c r="D1413" s="109"/>
    </row>
    <row r="1414" spans="4:4">
      <c r="D1414" s="109"/>
    </row>
    <row r="1415" spans="4:4">
      <c r="D1415" s="109"/>
    </row>
    <row r="1416" spans="4:4">
      <c r="D1416" s="109"/>
    </row>
    <row r="1417" spans="4:4">
      <c r="D1417" s="109"/>
    </row>
    <row r="1418" spans="4:4">
      <c r="D1418" s="109"/>
    </row>
    <row r="1419" spans="4:4">
      <c r="D1419" s="109"/>
    </row>
    <row r="1420" spans="4:4">
      <c r="D1420" s="109"/>
    </row>
    <row r="1421" spans="4:4">
      <c r="D1421" s="109"/>
    </row>
    <row r="1422" spans="4:4">
      <c r="D1422" s="109"/>
    </row>
    <row r="1423" spans="4:4">
      <c r="D1423" s="109"/>
    </row>
    <row r="1424" spans="4:4">
      <c r="D1424" s="109"/>
    </row>
    <row r="1425" spans="4:4">
      <c r="D1425" s="109"/>
    </row>
    <row r="1426" spans="4:4">
      <c r="D1426" s="109"/>
    </row>
    <row r="1427" spans="4:4">
      <c r="D1427" s="109"/>
    </row>
    <row r="1428" spans="4:4">
      <c r="D1428" s="109"/>
    </row>
    <row r="1429" spans="4:4">
      <c r="D1429" s="109"/>
    </row>
    <row r="1430" spans="4:4">
      <c r="D1430" s="109"/>
    </row>
    <row r="1431" spans="4:4">
      <c r="D1431" s="109"/>
    </row>
    <row r="1432" spans="4:4">
      <c r="D1432" s="109"/>
    </row>
    <row r="1433" spans="4:4">
      <c r="D1433" s="109"/>
    </row>
    <row r="1434" spans="4:4">
      <c r="D1434" s="109"/>
    </row>
    <row r="1435" spans="4:4">
      <c r="D1435" s="109"/>
    </row>
    <row r="1436" spans="4:4">
      <c r="D1436" s="109"/>
    </row>
    <row r="1437" spans="4:4">
      <c r="D1437" s="109"/>
    </row>
    <row r="1438" spans="4:4">
      <c r="D1438" s="109"/>
    </row>
    <row r="1439" spans="4:4">
      <c r="D1439" s="109"/>
    </row>
    <row r="1440" spans="4:4">
      <c r="D1440" s="109"/>
    </row>
    <row r="1441" spans="4:4">
      <c r="D1441" s="109"/>
    </row>
    <row r="1442" spans="4:4">
      <c r="D1442" s="109"/>
    </row>
    <row r="1443" spans="4:4">
      <c r="D1443" s="109"/>
    </row>
    <row r="1444" spans="4:4">
      <c r="D1444" s="109"/>
    </row>
    <row r="1445" spans="4:4">
      <c r="D1445" s="109"/>
    </row>
    <row r="1446" spans="4:4">
      <c r="D1446" s="109"/>
    </row>
    <row r="1447" spans="4:4">
      <c r="D1447" s="109"/>
    </row>
    <row r="1448" spans="4:4">
      <c r="D1448" s="109"/>
    </row>
    <row r="1449" spans="4:4">
      <c r="D1449" s="109"/>
    </row>
    <row r="1450" spans="4:4">
      <c r="D1450" s="109"/>
    </row>
    <row r="1451" spans="4:4">
      <c r="D1451" s="109"/>
    </row>
    <row r="1452" spans="4:4">
      <c r="D1452" s="109"/>
    </row>
    <row r="1453" spans="4:4">
      <c r="D1453" s="109"/>
    </row>
    <row r="1454" spans="4:4">
      <c r="D1454" s="109"/>
    </row>
    <row r="1455" spans="4:4">
      <c r="D1455" s="109"/>
    </row>
    <row r="1456" spans="4:4">
      <c r="D1456" s="109"/>
    </row>
    <row r="1457" spans="4:4">
      <c r="D1457" s="109"/>
    </row>
    <row r="1458" spans="4:4">
      <c r="D1458" s="109"/>
    </row>
    <row r="1459" spans="4:4">
      <c r="D1459" s="109"/>
    </row>
    <row r="1460" spans="4:4">
      <c r="D1460" s="109"/>
    </row>
    <row r="1461" spans="4:4">
      <c r="D1461" s="109"/>
    </row>
    <row r="1462" spans="4:4">
      <c r="D1462" s="109"/>
    </row>
    <row r="1463" spans="4:4">
      <c r="D1463" s="109"/>
    </row>
    <row r="1464" spans="4:4">
      <c r="D1464" s="109"/>
    </row>
    <row r="1465" spans="4:4">
      <c r="D1465" s="109"/>
    </row>
    <row r="1466" spans="4:4">
      <c r="D1466" s="109"/>
    </row>
    <row r="1467" spans="4:4">
      <c r="D1467" s="109"/>
    </row>
    <row r="1468" spans="4:4">
      <c r="D1468" s="109"/>
    </row>
    <row r="1469" spans="4:4">
      <c r="D1469" s="109"/>
    </row>
    <row r="1470" spans="4:4">
      <c r="D1470" s="109"/>
    </row>
    <row r="1471" spans="4:4">
      <c r="D1471" s="109"/>
    </row>
    <row r="1472" spans="4:4">
      <c r="D1472" s="109"/>
    </row>
    <row r="1473" spans="4:4">
      <c r="D1473" s="109"/>
    </row>
    <row r="1474" spans="4:4">
      <c r="D1474" s="109"/>
    </row>
    <row r="1475" spans="4:4">
      <c r="D1475" s="109"/>
    </row>
    <row r="1476" spans="4:4">
      <c r="D1476" s="109"/>
    </row>
    <row r="1477" spans="4:4">
      <c r="D1477" s="109"/>
    </row>
    <row r="1478" spans="4:4">
      <c r="D1478" s="109"/>
    </row>
    <row r="1479" spans="4:4">
      <c r="D1479" s="109"/>
    </row>
    <row r="1480" spans="4:4">
      <c r="D1480" s="109"/>
    </row>
    <row r="1481" spans="4:4">
      <c r="D1481" s="109"/>
    </row>
    <row r="1482" spans="4:4">
      <c r="D1482" s="109"/>
    </row>
    <row r="1483" spans="4:4">
      <c r="D1483" s="109"/>
    </row>
    <row r="1484" spans="4:4">
      <c r="D1484" s="109"/>
    </row>
    <row r="1485" spans="4:4">
      <c r="D1485" s="109"/>
    </row>
    <row r="1486" spans="4:4">
      <c r="D1486" s="109"/>
    </row>
    <row r="1487" spans="4:4">
      <c r="D1487" s="109"/>
    </row>
    <row r="1488" spans="4:4">
      <c r="D1488" s="109"/>
    </row>
    <row r="1489" spans="4:4">
      <c r="D1489" s="109"/>
    </row>
    <row r="1490" spans="4:4">
      <c r="D1490" s="109"/>
    </row>
    <row r="1491" spans="4:4">
      <c r="D1491" s="109"/>
    </row>
    <row r="1492" spans="4:4">
      <c r="D1492" s="109"/>
    </row>
    <row r="1493" spans="4:4">
      <c r="D1493" s="109"/>
    </row>
    <row r="1494" spans="4:4">
      <c r="D1494" s="109"/>
    </row>
    <row r="1495" spans="4:4">
      <c r="D1495" s="109"/>
    </row>
    <row r="1496" spans="4:4">
      <c r="D1496" s="109"/>
    </row>
    <row r="1497" spans="4:4">
      <c r="D1497" s="109"/>
    </row>
    <row r="1498" spans="4:4">
      <c r="D1498" s="109"/>
    </row>
    <row r="1499" spans="4:4">
      <c r="D1499" s="109"/>
    </row>
    <row r="1500" spans="4:4">
      <c r="D1500" s="109"/>
    </row>
    <row r="1501" spans="4:4">
      <c r="D1501" s="109"/>
    </row>
    <row r="1502" spans="4:4">
      <c r="D1502" s="109"/>
    </row>
    <row r="1503" spans="4:4">
      <c r="D1503" s="109"/>
    </row>
    <row r="1504" spans="4:4">
      <c r="D1504" s="109"/>
    </row>
    <row r="1505" spans="4:4">
      <c r="D1505" s="109"/>
    </row>
    <row r="1506" spans="4:4">
      <c r="D1506" s="109"/>
    </row>
    <row r="1507" spans="4:4">
      <c r="D1507" s="109"/>
    </row>
    <row r="1508" spans="4:4">
      <c r="D1508" s="109"/>
    </row>
    <row r="1509" spans="4:4">
      <c r="D1509" s="109"/>
    </row>
    <row r="1510" spans="4:4">
      <c r="D1510" s="109"/>
    </row>
    <row r="1511" spans="4:4">
      <c r="D1511" s="109"/>
    </row>
    <row r="1512" spans="4:4">
      <c r="D1512" s="109"/>
    </row>
    <row r="1513" spans="4:4">
      <c r="D1513" s="109"/>
    </row>
    <row r="1514" spans="4:4">
      <c r="D1514" s="109"/>
    </row>
    <row r="1515" spans="4:4">
      <c r="D1515" s="109"/>
    </row>
    <row r="1516" spans="4:4">
      <c r="D1516" s="109"/>
    </row>
    <row r="1517" spans="4:4">
      <c r="D1517" s="109"/>
    </row>
    <row r="1518" spans="4:4">
      <c r="D1518" s="109"/>
    </row>
    <row r="1519" spans="4:4">
      <c r="D1519" s="109"/>
    </row>
    <row r="1520" spans="4:4">
      <c r="D1520" s="109"/>
    </row>
    <row r="1521" spans="4:4">
      <c r="D1521" s="109"/>
    </row>
    <row r="1522" spans="4:4">
      <c r="D1522" s="109"/>
    </row>
    <row r="1523" spans="4:4">
      <c r="D1523" s="109"/>
    </row>
    <row r="1524" spans="4:4">
      <c r="D1524" s="109"/>
    </row>
    <row r="1525" spans="4:4">
      <c r="D1525" s="109"/>
    </row>
    <row r="1526" spans="4:4">
      <c r="D1526" s="109"/>
    </row>
    <row r="1527" spans="4:4">
      <c r="D1527" s="109"/>
    </row>
    <row r="1528" spans="4:4">
      <c r="D1528" s="109"/>
    </row>
    <row r="1529" spans="4:4">
      <c r="D1529" s="109"/>
    </row>
    <row r="1530" spans="4:4">
      <c r="D1530" s="109"/>
    </row>
    <row r="1531" spans="4:4">
      <c r="D1531" s="109"/>
    </row>
    <row r="1532" spans="4:4">
      <c r="D1532" s="109"/>
    </row>
    <row r="1533" spans="4:4">
      <c r="D1533" s="109"/>
    </row>
    <row r="1534" spans="4:4">
      <c r="D1534" s="109"/>
    </row>
    <row r="1535" spans="4:4">
      <c r="D1535" s="109"/>
    </row>
    <row r="1536" spans="4:4">
      <c r="D1536" s="109"/>
    </row>
    <row r="1537" spans="4:4">
      <c r="D1537" s="109"/>
    </row>
    <row r="1538" spans="4:4">
      <c r="D1538" s="109"/>
    </row>
    <row r="1539" spans="4:4">
      <c r="D1539" s="109"/>
    </row>
    <row r="1540" spans="4:4">
      <c r="D1540" s="109"/>
    </row>
    <row r="1541" spans="4:4">
      <c r="D1541" s="109"/>
    </row>
    <row r="1542" spans="4:4">
      <c r="D1542" s="109"/>
    </row>
    <row r="1543" spans="4:4">
      <c r="D1543" s="109"/>
    </row>
    <row r="1544" spans="4:4">
      <c r="D1544" s="109"/>
    </row>
    <row r="1545" spans="4:4">
      <c r="D1545" s="109"/>
    </row>
    <row r="1546" spans="4:4">
      <c r="D1546" s="109"/>
    </row>
    <row r="1547" spans="4:4">
      <c r="D1547" s="109"/>
    </row>
    <row r="1548" spans="4:4">
      <c r="D1548" s="109"/>
    </row>
    <row r="1549" spans="4:4">
      <c r="D1549" s="109"/>
    </row>
    <row r="1550" spans="4:4">
      <c r="D1550" s="109"/>
    </row>
    <row r="1551" spans="4:4">
      <c r="D1551" s="109"/>
    </row>
    <row r="1552" spans="4:4">
      <c r="D1552" s="109"/>
    </row>
    <row r="1553" spans="4:4">
      <c r="D1553" s="109"/>
    </row>
    <row r="1554" spans="4:4">
      <c r="D1554" s="109"/>
    </row>
    <row r="1555" spans="4:4">
      <c r="D1555" s="109"/>
    </row>
    <row r="1556" spans="4:4">
      <c r="D1556" s="109"/>
    </row>
    <row r="1557" spans="4:4">
      <c r="D1557" s="109"/>
    </row>
    <row r="1558" spans="4:4">
      <c r="D1558" s="109"/>
    </row>
    <row r="1559" spans="4:4">
      <c r="D1559" s="109"/>
    </row>
    <row r="1560" spans="4:4">
      <c r="D1560" s="109"/>
    </row>
    <row r="1561" spans="4:4">
      <c r="D1561" s="109"/>
    </row>
    <row r="1562" spans="4:4">
      <c r="D1562" s="109"/>
    </row>
    <row r="1563" spans="4:4">
      <c r="D1563" s="109"/>
    </row>
    <row r="1564" spans="4:4">
      <c r="D1564" s="109"/>
    </row>
    <row r="1565" spans="4:4">
      <c r="D1565" s="109"/>
    </row>
    <row r="1566" spans="4:4">
      <c r="D1566" s="109"/>
    </row>
    <row r="1567" spans="4:4">
      <c r="D1567" s="109"/>
    </row>
    <row r="1568" spans="4:4">
      <c r="D1568" s="109"/>
    </row>
    <row r="1569" spans="4:4">
      <c r="D1569" s="109"/>
    </row>
    <row r="1570" spans="4:4">
      <c r="D1570" s="109"/>
    </row>
    <row r="1571" spans="4:4">
      <c r="D1571" s="109"/>
    </row>
    <row r="1572" spans="4:4">
      <c r="D1572" s="109"/>
    </row>
    <row r="1573" spans="4:4">
      <c r="D1573" s="109"/>
    </row>
    <row r="1574" spans="4:4">
      <c r="D1574" s="109"/>
    </row>
    <row r="1575" spans="4:4">
      <c r="D1575" s="109"/>
    </row>
    <row r="1576" spans="4:4">
      <c r="D1576" s="109"/>
    </row>
    <row r="1577" spans="4:4">
      <c r="D1577" s="109"/>
    </row>
    <row r="1578" spans="4:4">
      <c r="D1578" s="109"/>
    </row>
    <row r="1579" spans="4:4">
      <c r="D1579" s="109"/>
    </row>
    <row r="1580" spans="4:4">
      <c r="D1580" s="109"/>
    </row>
    <row r="1581" spans="4:4">
      <c r="D1581" s="109"/>
    </row>
    <row r="1582" spans="4:4">
      <c r="D1582" s="109"/>
    </row>
    <row r="1583" spans="4:4">
      <c r="D1583" s="109"/>
    </row>
    <row r="1584" spans="4:4">
      <c r="D1584" s="109"/>
    </row>
    <row r="1585" spans="4:4">
      <c r="D1585" s="109"/>
    </row>
    <row r="1586" spans="4:4">
      <c r="D1586" s="109"/>
    </row>
    <row r="1587" spans="4:4">
      <c r="D1587" s="109"/>
    </row>
    <row r="1588" spans="4:4">
      <c r="D1588" s="109"/>
    </row>
    <row r="1589" spans="4:4">
      <c r="D1589" s="109"/>
    </row>
    <row r="1590" spans="4:4">
      <c r="D1590" s="109"/>
    </row>
    <row r="1591" spans="4:4">
      <c r="D1591" s="109"/>
    </row>
    <row r="1592" spans="4:4">
      <c r="D1592" s="109"/>
    </row>
    <row r="1593" spans="4:4">
      <c r="D1593" s="109"/>
    </row>
    <row r="1594" spans="4:4">
      <c r="D1594" s="109"/>
    </row>
    <row r="1595" spans="4:4">
      <c r="D1595" s="109"/>
    </row>
    <row r="1596" spans="4:4">
      <c r="D1596" s="109"/>
    </row>
    <row r="1597" spans="4:4">
      <c r="D1597" s="109"/>
    </row>
    <row r="1598" spans="4:4">
      <c r="D1598" s="109"/>
    </row>
    <row r="1599" spans="4:4">
      <c r="D1599" s="109"/>
    </row>
    <row r="1600" spans="4:4">
      <c r="D1600" s="109"/>
    </row>
    <row r="1601" spans="4:4">
      <c r="D1601" s="109"/>
    </row>
    <row r="1602" spans="4:4">
      <c r="D1602" s="109"/>
    </row>
    <row r="1603" spans="4:4">
      <c r="D1603" s="109"/>
    </row>
    <row r="1604" spans="4:4">
      <c r="D1604" s="109"/>
    </row>
    <row r="1605" spans="4:4">
      <c r="D1605" s="109"/>
    </row>
    <row r="1606" spans="4:4">
      <c r="D1606" s="109"/>
    </row>
    <row r="1607" spans="4:4">
      <c r="D1607" s="109"/>
    </row>
    <row r="1608" spans="4:4">
      <c r="D1608" s="109"/>
    </row>
    <row r="1609" spans="4:4">
      <c r="D1609" s="109"/>
    </row>
    <row r="1610" spans="4:4">
      <c r="D1610" s="109"/>
    </row>
    <row r="1611" spans="4:4">
      <c r="D1611" s="109"/>
    </row>
    <row r="1612" spans="4:4">
      <c r="D1612" s="109"/>
    </row>
    <row r="1613" spans="4:4">
      <c r="D1613" s="109"/>
    </row>
    <row r="1614" spans="4:4">
      <c r="D1614" s="109"/>
    </row>
    <row r="1615" spans="4:4">
      <c r="D1615" s="109"/>
    </row>
    <row r="1616" spans="4:4">
      <c r="D1616" s="109"/>
    </row>
    <row r="1617" spans="4:4">
      <c r="D1617" s="109"/>
    </row>
    <row r="1618" spans="4:4">
      <c r="D1618" s="109"/>
    </row>
    <row r="1619" spans="4:4">
      <c r="D1619" s="109"/>
    </row>
    <row r="1620" spans="4:4">
      <c r="D1620" s="109"/>
    </row>
    <row r="1621" spans="4:4">
      <c r="D1621" s="109"/>
    </row>
    <row r="1622" spans="4:4">
      <c r="D1622" s="109"/>
    </row>
    <row r="1623" spans="4:4">
      <c r="D1623" s="109"/>
    </row>
    <row r="1624" spans="4:4">
      <c r="D1624" s="109"/>
    </row>
    <row r="1625" spans="4:4">
      <c r="D1625" s="109"/>
    </row>
    <row r="1626" spans="4:4">
      <c r="D1626" s="109"/>
    </row>
    <row r="1627" spans="4:4">
      <c r="D1627" s="109"/>
    </row>
    <row r="1628" spans="4:4">
      <c r="D1628" s="109"/>
    </row>
    <row r="1629" spans="4:4">
      <c r="D1629" s="109"/>
    </row>
    <row r="1630" spans="4:4">
      <c r="D1630" s="109"/>
    </row>
    <row r="1631" spans="4:4">
      <c r="D1631" s="109"/>
    </row>
    <row r="1632" spans="4:4">
      <c r="D1632" s="109"/>
    </row>
    <row r="1633" spans="4:4">
      <c r="D1633" s="109"/>
    </row>
    <row r="1634" spans="4:4">
      <c r="D1634" s="109"/>
    </row>
    <row r="1635" spans="4:4">
      <c r="D1635" s="109"/>
    </row>
    <row r="1636" spans="4:4">
      <c r="D1636" s="109"/>
    </row>
    <row r="1637" spans="4:4">
      <c r="D1637" s="109"/>
    </row>
    <row r="1638" spans="4:4">
      <c r="D1638" s="109"/>
    </row>
    <row r="1639" spans="4:4">
      <c r="D1639" s="109"/>
    </row>
    <row r="1640" spans="4:4">
      <c r="D1640" s="109"/>
    </row>
    <row r="1641" spans="4:4">
      <c r="D1641" s="109"/>
    </row>
    <row r="1642" spans="4:4">
      <c r="D1642" s="109"/>
    </row>
    <row r="1643" spans="4:4">
      <c r="D1643" s="109"/>
    </row>
    <row r="1644" spans="4:4">
      <c r="D1644" s="109"/>
    </row>
    <row r="1645" spans="4:4">
      <c r="D1645" s="109"/>
    </row>
    <row r="1646" spans="4:4">
      <c r="D1646" s="109"/>
    </row>
    <row r="1647" spans="4:4">
      <c r="D1647" s="109"/>
    </row>
    <row r="1648" spans="4:4">
      <c r="D1648" s="109"/>
    </row>
    <row r="1649" spans="4:4">
      <c r="D1649" s="109"/>
    </row>
    <row r="1650" spans="4:4">
      <c r="D1650" s="109"/>
    </row>
    <row r="1651" spans="4:4">
      <c r="D1651" s="109"/>
    </row>
    <row r="1652" spans="4:4">
      <c r="D1652" s="109"/>
    </row>
    <row r="1653" spans="4:4">
      <c r="D1653" s="109"/>
    </row>
    <row r="1654" spans="4:4">
      <c r="D1654" s="109"/>
    </row>
    <row r="1655" spans="4:4">
      <c r="D1655" s="109"/>
    </row>
    <row r="1656" spans="4:4">
      <c r="D1656" s="109"/>
    </row>
    <row r="1657" spans="4:4">
      <c r="D1657" s="109"/>
    </row>
    <row r="1658" spans="4:4">
      <c r="D1658" s="109"/>
    </row>
    <row r="1659" spans="4:4">
      <c r="D1659" s="109"/>
    </row>
    <row r="1660" spans="4:4">
      <c r="D1660" s="109"/>
    </row>
    <row r="1661" spans="4:4">
      <c r="D1661" s="109"/>
    </row>
    <row r="1662" spans="4:4">
      <c r="D1662" s="109"/>
    </row>
    <row r="1663" spans="4:4">
      <c r="D1663" s="109"/>
    </row>
    <row r="1664" spans="4:4">
      <c r="D1664" s="109"/>
    </row>
    <row r="1665" spans="4:4">
      <c r="D1665" s="109"/>
    </row>
    <row r="1666" spans="4:4">
      <c r="D1666" s="109"/>
    </row>
    <row r="1667" spans="4:4">
      <c r="D1667" s="109"/>
    </row>
    <row r="1668" spans="4:4">
      <c r="D1668" s="109"/>
    </row>
    <row r="1669" spans="4:4">
      <c r="D1669" s="109"/>
    </row>
    <row r="1670" spans="4:4">
      <c r="D1670" s="109"/>
    </row>
    <row r="1671" spans="4:4">
      <c r="D1671" s="109"/>
    </row>
    <row r="1672" spans="4:4">
      <c r="D1672" s="109"/>
    </row>
    <row r="1673" spans="4:4">
      <c r="D1673" s="109"/>
    </row>
    <row r="1674" spans="4:4">
      <c r="D1674" s="109"/>
    </row>
    <row r="1675" spans="4:4">
      <c r="D1675" s="109"/>
    </row>
    <row r="1676" spans="4:4">
      <c r="D1676" s="109"/>
    </row>
    <row r="1677" spans="4:4">
      <c r="D1677" s="109"/>
    </row>
    <row r="1678" spans="4:4">
      <c r="D1678" s="109"/>
    </row>
    <row r="1679" spans="4:4">
      <c r="D1679" s="109"/>
    </row>
    <row r="1680" spans="4:4">
      <c r="D1680" s="109"/>
    </row>
    <row r="1681" spans="4:4">
      <c r="D1681" s="109"/>
    </row>
    <row r="1682" spans="4:4">
      <c r="D1682" s="109"/>
    </row>
    <row r="1683" spans="4:4">
      <c r="D1683" s="109"/>
    </row>
    <row r="1684" spans="4:4">
      <c r="D1684" s="109"/>
    </row>
    <row r="1685" spans="4:4">
      <c r="D1685" s="109"/>
    </row>
    <row r="1686" spans="4:4">
      <c r="D1686" s="109"/>
    </row>
    <row r="1687" spans="4:4">
      <c r="D1687" s="109"/>
    </row>
    <row r="1688" spans="4:4">
      <c r="D1688" s="109"/>
    </row>
    <row r="1689" spans="4:4">
      <c r="D1689" s="109"/>
    </row>
    <row r="1690" spans="4:4">
      <c r="D1690" s="109"/>
    </row>
    <row r="1691" spans="4:4">
      <c r="D1691" s="109"/>
    </row>
    <row r="1692" spans="4:4">
      <c r="D1692" s="109"/>
    </row>
    <row r="1693" spans="4:4">
      <c r="D1693" s="109"/>
    </row>
    <row r="1694" spans="4:4">
      <c r="D1694" s="109"/>
    </row>
    <row r="1695" spans="4:4">
      <c r="D1695" s="109"/>
    </row>
    <row r="1696" spans="4:4">
      <c r="D1696" s="109"/>
    </row>
    <row r="1697" spans="4:4">
      <c r="D1697" s="109"/>
    </row>
    <row r="1698" spans="4:4">
      <c r="D1698" s="109"/>
    </row>
    <row r="1699" spans="4:4">
      <c r="D1699" s="109"/>
    </row>
    <row r="1700" spans="4:4">
      <c r="D1700" s="109"/>
    </row>
    <row r="1701" spans="4:4">
      <c r="D1701" s="109"/>
    </row>
    <row r="1702" spans="4:4">
      <c r="D1702" s="109"/>
    </row>
    <row r="1703" spans="4:4">
      <c r="D1703" s="109"/>
    </row>
    <row r="1704" spans="4:4">
      <c r="D1704" s="109"/>
    </row>
    <row r="1705" spans="4:4">
      <c r="D1705" s="109"/>
    </row>
    <row r="1706" spans="4:4">
      <c r="D1706" s="109"/>
    </row>
    <row r="1707" spans="4:4">
      <c r="D1707" s="109"/>
    </row>
    <row r="1708" spans="4:4">
      <c r="D1708" s="109"/>
    </row>
    <row r="1709" spans="4:4">
      <c r="D1709" s="109"/>
    </row>
    <row r="1710" spans="4:4">
      <c r="D1710" s="109"/>
    </row>
    <row r="1711" spans="4:4">
      <c r="D1711" s="109"/>
    </row>
    <row r="1712" spans="4:4">
      <c r="D1712" s="109"/>
    </row>
    <row r="1713" spans="4:4">
      <c r="D1713" s="109"/>
    </row>
    <row r="1714" spans="4:4">
      <c r="D1714" s="109"/>
    </row>
    <row r="1715" spans="4:4">
      <c r="D1715" s="109"/>
    </row>
    <row r="1716" spans="4:4">
      <c r="D1716" s="109"/>
    </row>
    <row r="1717" spans="4:4">
      <c r="D1717" s="109"/>
    </row>
    <row r="1718" spans="4:4">
      <c r="D1718" s="109"/>
    </row>
    <row r="1719" spans="4:4">
      <c r="D1719" s="109"/>
    </row>
    <row r="1720" spans="4:4">
      <c r="D1720" s="109"/>
    </row>
    <row r="1721" spans="4:4">
      <c r="D1721" s="109"/>
    </row>
    <row r="1722" spans="4:4">
      <c r="D1722" s="109"/>
    </row>
    <row r="1723" spans="4:4">
      <c r="D1723" s="109"/>
    </row>
    <row r="1724" spans="4:4">
      <c r="D1724" s="109"/>
    </row>
    <row r="1725" spans="4:4">
      <c r="D1725" s="109"/>
    </row>
    <row r="1726" spans="4:4">
      <c r="D1726" s="109"/>
    </row>
    <row r="1727" spans="4:4">
      <c r="D1727" s="109"/>
    </row>
    <row r="1728" spans="4:4">
      <c r="D1728" s="109"/>
    </row>
    <row r="1729" spans="4:4">
      <c r="D1729" s="109"/>
    </row>
    <row r="1730" spans="4:4">
      <c r="D1730" s="109"/>
    </row>
    <row r="1731" spans="4:4">
      <c r="D1731" s="109"/>
    </row>
    <row r="1732" spans="4:4">
      <c r="D1732" s="109"/>
    </row>
    <row r="1733" spans="4:4">
      <c r="D1733" s="109"/>
    </row>
    <row r="1734" spans="4:4">
      <c r="D1734" s="109"/>
    </row>
    <row r="1735" spans="4:4">
      <c r="D1735" s="109"/>
    </row>
    <row r="1736" spans="4:4">
      <c r="D1736" s="109"/>
    </row>
    <row r="1737" spans="4:4">
      <c r="D1737" s="109"/>
    </row>
    <row r="1738" spans="4:4">
      <c r="D1738" s="109"/>
    </row>
    <row r="1739" spans="4:4">
      <c r="D1739" s="109"/>
    </row>
    <row r="1740" spans="4:4">
      <c r="D1740" s="109"/>
    </row>
    <row r="1741" spans="4:4">
      <c r="D1741" s="109"/>
    </row>
    <row r="1742" spans="4:4">
      <c r="D1742" s="109"/>
    </row>
    <row r="1743" spans="4:4">
      <c r="D1743" s="109"/>
    </row>
    <row r="1744" spans="4:4">
      <c r="D1744" s="109"/>
    </row>
    <row r="1745" spans="4:4">
      <c r="D1745" s="109"/>
    </row>
    <row r="1746" spans="4:4">
      <c r="D1746" s="109"/>
    </row>
    <row r="1747" spans="4:4">
      <c r="D1747" s="109"/>
    </row>
    <row r="1748" spans="4:4">
      <c r="D1748" s="109"/>
    </row>
    <row r="1749" spans="4:4">
      <c r="D1749" s="109"/>
    </row>
    <row r="1750" spans="4:4">
      <c r="D1750" s="109"/>
    </row>
    <row r="1751" spans="4:4">
      <c r="D1751" s="109"/>
    </row>
    <row r="1752" spans="4:4">
      <c r="D1752" s="109"/>
    </row>
    <row r="1753" spans="4:4">
      <c r="D1753" s="109"/>
    </row>
    <row r="1754" spans="4:4">
      <c r="D1754" s="109"/>
    </row>
    <row r="1755" spans="4:4">
      <c r="D1755" s="109"/>
    </row>
    <row r="1756" spans="4:4">
      <c r="D1756" s="109"/>
    </row>
    <row r="1757" spans="4:4">
      <c r="D1757" s="109"/>
    </row>
    <row r="1758" spans="4:4">
      <c r="D1758" s="109"/>
    </row>
    <row r="1759" spans="4:4">
      <c r="D1759" s="109"/>
    </row>
    <row r="1760" spans="4:4">
      <c r="D1760" s="109"/>
    </row>
    <row r="1761" spans="4:4">
      <c r="D1761" s="109"/>
    </row>
    <row r="1762" spans="4:4">
      <c r="D1762" s="109"/>
    </row>
    <row r="1763" spans="4:4">
      <c r="D1763" s="109"/>
    </row>
    <row r="1764" spans="4:4">
      <c r="D1764" s="109"/>
    </row>
    <row r="1765" spans="4:4">
      <c r="D1765" s="109"/>
    </row>
    <row r="1766" spans="4:4">
      <c r="D1766" s="109"/>
    </row>
    <row r="1767" spans="4:4">
      <c r="D1767" s="109"/>
    </row>
    <row r="1768" spans="4:4">
      <c r="D1768" s="109"/>
    </row>
    <row r="1769" spans="4:4">
      <c r="D1769" s="109"/>
    </row>
    <row r="1770" spans="4:4">
      <c r="D1770" s="109"/>
    </row>
    <row r="1771" spans="4:4">
      <c r="D1771" s="109"/>
    </row>
    <row r="1772" spans="4:4">
      <c r="D1772" s="109"/>
    </row>
    <row r="1773" spans="4:4">
      <c r="D1773" s="109"/>
    </row>
    <row r="1774" spans="4:4">
      <c r="D1774" s="109"/>
    </row>
    <row r="1775" spans="4:4">
      <c r="D1775" s="109"/>
    </row>
    <row r="1776" spans="4:4">
      <c r="D1776" s="109"/>
    </row>
    <row r="1777" spans="4:4">
      <c r="D1777" s="109"/>
    </row>
    <row r="1778" spans="4:4">
      <c r="D1778" s="109"/>
    </row>
    <row r="1779" spans="4:4">
      <c r="D1779" s="109"/>
    </row>
    <row r="1780" spans="4:4">
      <c r="D1780" s="109"/>
    </row>
    <row r="1781" spans="4:4">
      <c r="D1781" s="109"/>
    </row>
    <row r="1782" spans="4:4">
      <c r="D1782" s="109"/>
    </row>
    <row r="1783" spans="4:4">
      <c r="D1783" s="109"/>
    </row>
    <row r="1784" spans="4:4">
      <c r="D1784" s="109"/>
    </row>
    <row r="1785" spans="4:4">
      <c r="D1785" s="109"/>
    </row>
    <row r="1786" spans="4:4">
      <c r="D1786" s="109"/>
    </row>
    <row r="1787" spans="4:4">
      <c r="D1787" s="109"/>
    </row>
    <row r="1788" spans="4:4">
      <c r="D1788" s="109"/>
    </row>
    <row r="1789" spans="4:4">
      <c r="D1789" s="109"/>
    </row>
    <row r="1790" spans="4:4">
      <c r="D1790" s="109"/>
    </row>
    <row r="1791" spans="4:4">
      <c r="D1791" s="109"/>
    </row>
    <row r="1792" spans="4:4">
      <c r="D1792" s="109"/>
    </row>
    <row r="1793" spans="4:4">
      <c r="D1793" s="109"/>
    </row>
    <row r="1794" spans="4:4">
      <c r="D1794" s="109"/>
    </row>
    <row r="1795" spans="4:4">
      <c r="D1795" s="109"/>
    </row>
    <row r="1796" spans="4:4">
      <c r="D1796" s="109"/>
    </row>
    <row r="1797" spans="4:4">
      <c r="D1797" s="109"/>
    </row>
    <row r="1798" spans="4:4">
      <c r="D1798" s="109"/>
    </row>
    <row r="1799" spans="4:4">
      <c r="D1799" s="109"/>
    </row>
    <row r="1800" spans="4:4">
      <c r="D1800" s="109"/>
    </row>
    <row r="1801" spans="4:4">
      <c r="D1801" s="109"/>
    </row>
    <row r="1802" spans="4:4">
      <c r="D1802" s="109"/>
    </row>
    <row r="1803" spans="4:4">
      <c r="D1803" s="109"/>
    </row>
    <row r="1804" spans="4:4">
      <c r="D1804" s="109"/>
    </row>
    <row r="1805" spans="4:4">
      <c r="D1805" s="109"/>
    </row>
    <row r="1806" spans="4:4">
      <c r="D1806" s="109"/>
    </row>
    <row r="1807" spans="4:4">
      <c r="D1807" s="109"/>
    </row>
    <row r="1808" spans="4:4">
      <c r="D1808" s="109"/>
    </row>
    <row r="1809" spans="4:4">
      <c r="D1809" s="109"/>
    </row>
    <row r="1810" spans="4:4">
      <c r="D1810" s="109"/>
    </row>
    <row r="1811" spans="4:4">
      <c r="D1811" s="109"/>
    </row>
    <row r="1812" spans="4:4">
      <c r="D1812" s="109"/>
    </row>
    <row r="1813" spans="4:4">
      <c r="D1813" s="109"/>
    </row>
    <row r="1814" spans="4:4">
      <c r="D1814" s="109"/>
    </row>
    <row r="1815" spans="4:4">
      <c r="D1815" s="109"/>
    </row>
    <row r="1816" spans="4:4">
      <c r="D1816" s="109"/>
    </row>
    <row r="1817" spans="4:4">
      <c r="D1817" s="109"/>
    </row>
    <row r="1818" spans="4:4">
      <c r="D1818" s="109"/>
    </row>
    <row r="1819" spans="4:4">
      <c r="D1819" s="109"/>
    </row>
    <row r="1820" spans="4:4">
      <c r="D1820" s="109"/>
    </row>
    <row r="1821" spans="4:4">
      <c r="D1821" s="109"/>
    </row>
    <row r="1822" spans="4:4">
      <c r="D1822" s="109"/>
    </row>
    <row r="1823" spans="4:4">
      <c r="D1823" s="109"/>
    </row>
    <row r="1824" spans="4:4">
      <c r="D1824" s="109"/>
    </row>
    <row r="1825" spans="4:4">
      <c r="D1825" s="109"/>
    </row>
    <row r="1826" spans="4:4">
      <c r="D1826" s="109"/>
    </row>
    <row r="1827" spans="4:4">
      <c r="D1827" s="109"/>
    </row>
    <row r="1828" spans="4:4">
      <c r="D1828" s="109"/>
    </row>
    <row r="1829" spans="4:4">
      <c r="D1829" s="109"/>
    </row>
    <row r="1830" spans="4:4">
      <c r="D1830" s="109"/>
    </row>
    <row r="1831" spans="4:4">
      <c r="D1831" s="109"/>
    </row>
    <row r="1832" spans="4:4">
      <c r="D1832" s="109"/>
    </row>
    <row r="1833" spans="4:4">
      <c r="D1833" s="109"/>
    </row>
    <row r="1834" spans="4:4">
      <c r="D1834" s="109"/>
    </row>
    <row r="1835" spans="4:4">
      <c r="D1835" s="109"/>
    </row>
    <row r="1836" spans="4:4">
      <c r="D1836" s="109"/>
    </row>
    <row r="1837" spans="4:4">
      <c r="D1837" s="109"/>
    </row>
    <row r="1838" spans="4:4">
      <c r="D1838" s="109"/>
    </row>
    <row r="1839" spans="4:4">
      <c r="D1839" s="109"/>
    </row>
    <row r="1840" spans="4:4">
      <c r="D1840" s="109"/>
    </row>
    <row r="1841" spans="4:4">
      <c r="D1841" s="109"/>
    </row>
    <row r="1842" spans="4:4">
      <c r="D1842" s="109"/>
    </row>
    <row r="1843" spans="4:4">
      <c r="D1843" s="109"/>
    </row>
    <row r="1844" spans="4:4">
      <c r="D1844" s="109"/>
    </row>
    <row r="1845" spans="4:4">
      <c r="D1845" s="109"/>
    </row>
    <row r="1846" spans="4:4">
      <c r="D1846" s="109"/>
    </row>
    <row r="1847" spans="4:4">
      <c r="D1847" s="109"/>
    </row>
    <row r="1848" spans="4:4">
      <c r="D1848" s="109"/>
    </row>
    <row r="1849" spans="4:4">
      <c r="D1849" s="109"/>
    </row>
    <row r="1850" spans="4:4">
      <c r="D1850" s="109"/>
    </row>
    <row r="1851" spans="4:4">
      <c r="D1851" s="109"/>
    </row>
    <row r="1852" spans="4:4">
      <c r="D1852" s="109"/>
    </row>
    <row r="1853" spans="4:4">
      <c r="D1853" s="109"/>
    </row>
    <row r="1854" spans="4:4">
      <c r="D1854" s="109"/>
    </row>
    <row r="1855" spans="4:4">
      <c r="D1855" s="109"/>
    </row>
    <row r="1856" spans="4:4">
      <c r="D1856" s="109"/>
    </row>
    <row r="1857" spans="4:4">
      <c r="D1857" s="109"/>
    </row>
    <row r="1858" spans="4:4">
      <c r="D1858" s="109"/>
    </row>
    <row r="1859" spans="4:4">
      <c r="D1859" s="109"/>
    </row>
    <row r="1860" spans="4:4">
      <c r="D1860" s="109"/>
    </row>
    <row r="1861" spans="4:4">
      <c r="D1861" s="109"/>
    </row>
    <row r="1862" spans="4:4">
      <c r="D1862" s="109"/>
    </row>
    <row r="1863" spans="4:4">
      <c r="D1863" s="109"/>
    </row>
    <row r="1864" spans="4:4">
      <c r="D1864" s="109"/>
    </row>
    <row r="1865" spans="4:4">
      <c r="D1865" s="109"/>
    </row>
    <row r="1866" spans="4:4">
      <c r="D1866" s="109"/>
    </row>
    <row r="1867" spans="4:4">
      <c r="D1867" s="109"/>
    </row>
    <row r="1868" spans="4:4">
      <c r="D1868" s="109"/>
    </row>
    <row r="1869" spans="4:4">
      <c r="D1869" s="109"/>
    </row>
    <row r="1870" spans="4:4">
      <c r="D1870" s="109"/>
    </row>
    <row r="1871" spans="4:4">
      <c r="D1871" s="109"/>
    </row>
    <row r="1872" spans="4:4">
      <c r="D1872" s="109"/>
    </row>
    <row r="1873" spans="4:4">
      <c r="D1873" s="109"/>
    </row>
    <row r="1874" spans="4:4">
      <c r="D1874" s="109"/>
    </row>
    <row r="1875" spans="4:4">
      <c r="D1875" s="109"/>
    </row>
    <row r="1876" spans="4:4">
      <c r="D1876" s="109"/>
    </row>
    <row r="1877" spans="4:4">
      <c r="D1877" s="109"/>
    </row>
    <row r="1878" spans="4:4">
      <c r="D1878" s="109"/>
    </row>
    <row r="1879" spans="4:4">
      <c r="D1879" s="109"/>
    </row>
    <row r="1880" spans="4:4">
      <c r="D1880" s="109"/>
    </row>
    <row r="1881" spans="4:4">
      <c r="D1881" s="109"/>
    </row>
    <row r="1882" spans="4:4">
      <c r="D1882" s="109"/>
    </row>
    <row r="1883" spans="4:4">
      <c r="D1883" s="109"/>
    </row>
    <row r="1884" spans="4:4">
      <c r="D1884" s="109"/>
    </row>
    <row r="1885" spans="4:4">
      <c r="D1885" s="109"/>
    </row>
    <row r="1886" spans="4:4">
      <c r="D1886" s="109"/>
    </row>
    <row r="1887" spans="4:4">
      <c r="D1887" s="109"/>
    </row>
    <row r="1888" spans="4:4">
      <c r="D1888" s="109"/>
    </row>
    <row r="1889" spans="4:4">
      <c r="D1889" s="109"/>
    </row>
    <row r="1890" spans="4:4">
      <c r="D1890" s="109"/>
    </row>
    <row r="1891" spans="4:4">
      <c r="D1891" s="109"/>
    </row>
    <row r="1892" spans="4:4">
      <c r="D1892" s="109"/>
    </row>
    <row r="1893" spans="4:4">
      <c r="D1893" s="109"/>
    </row>
    <row r="1894" spans="4:4">
      <c r="D1894" s="109"/>
    </row>
    <row r="1895" spans="4:4">
      <c r="D1895" s="109"/>
    </row>
    <row r="1896" spans="4:4">
      <c r="D1896" s="109"/>
    </row>
    <row r="1897" spans="4:4">
      <c r="D1897" s="109"/>
    </row>
    <row r="1898" spans="4:4">
      <c r="D1898" s="109"/>
    </row>
    <row r="1899" spans="4:4">
      <c r="D1899" s="109"/>
    </row>
    <row r="1900" spans="4:4">
      <c r="D1900" s="109"/>
    </row>
    <row r="1901" spans="4:4">
      <c r="D1901" s="109"/>
    </row>
    <row r="1902" spans="4:4">
      <c r="D1902" s="109"/>
    </row>
    <row r="1903" spans="4:4">
      <c r="D1903" s="109"/>
    </row>
    <row r="1904" spans="4:4">
      <c r="D1904" s="109"/>
    </row>
    <row r="1905" spans="4:4">
      <c r="D1905" s="109"/>
    </row>
    <row r="1906" spans="4:4">
      <c r="D1906" s="109"/>
    </row>
    <row r="1907" spans="4:4">
      <c r="D1907" s="109"/>
    </row>
    <row r="1908" spans="4:4">
      <c r="D1908" s="109"/>
    </row>
    <row r="1909" spans="4:4">
      <c r="D1909" s="109"/>
    </row>
    <row r="1910" spans="4:4">
      <c r="D1910" s="109"/>
    </row>
    <row r="1911" spans="4:4">
      <c r="D1911" s="109"/>
    </row>
    <row r="1912" spans="4:4">
      <c r="D1912" s="109"/>
    </row>
    <row r="1913" spans="4:4">
      <c r="D1913" s="109"/>
    </row>
    <row r="1914" spans="4:4">
      <c r="D1914" s="109"/>
    </row>
    <row r="1915" spans="4:4">
      <c r="D1915" s="109"/>
    </row>
    <row r="1916" spans="4:4">
      <c r="D1916" s="109"/>
    </row>
    <row r="1917" spans="4:4">
      <c r="D1917" s="109"/>
    </row>
    <row r="1918" spans="4:4">
      <c r="D1918" s="109"/>
    </row>
    <row r="1919" spans="4:4">
      <c r="D1919" s="109"/>
    </row>
    <row r="1920" spans="4:4">
      <c r="D1920" s="109"/>
    </row>
    <row r="1921" spans="4:4">
      <c r="D1921" s="109"/>
    </row>
    <row r="1922" spans="4:4">
      <c r="D1922" s="109"/>
    </row>
    <row r="1923" spans="4:4">
      <c r="D1923" s="109"/>
    </row>
    <row r="1924" spans="4:4">
      <c r="D1924" s="109"/>
    </row>
    <row r="1925" spans="4:4">
      <c r="D1925" s="109"/>
    </row>
    <row r="1926" spans="4:4">
      <c r="D1926" s="109"/>
    </row>
    <row r="1927" spans="4:4">
      <c r="D1927" s="109"/>
    </row>
    <row r="1928" spans="4:4">
      <c r="D1928" s="109"/>
    </row>
    <row r="1929" spans="4:4">
      <c r="D1929" s="109"/>
    </row>
    <row r="1930" spans="4:4">
      <c r="D1930" s="109"/>
    </row>
    <row r="1931" spans="4:4">
      <c r="D1931" s="109"/>
    </row>
    <row r="1932" spans="4:4">
      <c r="D1932" s="109"/>
    </row>
    <row r="1933" spans="4:4">
      <c r="D1933" s="109"/>
    </row>
    <row r="1934" spans="4:4">
      <c r="D1934" s="109"/>
    </row>
    <row r="1935" spans="4:4">
      <c r="D1935" s="109"/>
    </row>
    <row r="1936" spans="4:4">
      <c r="D1936" s="109"/>
    </row>
    <row r="1937" spans="4:4">
      <c r="D1937" s="109"/>
    </row>
    <row r="1938" spans="4:4">
      <c r="D1938" s="109"/>
    </row>
    <row r="1939" spans="4:4">
      <c r="D1939" s="109"/>
    </row>
    <row r="1940" spans="4:4">
      <c r="D1940" s="109"/>
    </row>
    <row r="1941" spans="4:4">
      <c r="D1941" s="109"/>
    </row>
    <row r="1942" spans="4:4">
      <c r="D1942" s="109"/>
    </row>
    <row r="1943" spans="4:4">
      <c r="D1943" s="109"/>
    </row>
    <row r="1944" spans="4:4">
      <c r="D1944" s="109"/>
    </row>
    <row r="1945" spans="4:4">
      <c r="D1945" s="109"/>
    </row>
    <row r="1946" spans="4:4">
      <c r="D1946" s="109"/>
    </row>
    <row r="1947" spans="4:4">
      <c r="D1947" s="109"/>
    </row>
    <row r="1948" spans="4:4">
      <c r="D1948" s="109"/>
    </row>
    <row r="1949" spans="4:4">
      <c r="D1949" s="109"/>
    </row>
    <row r="1950" spans="4:4">
      <c r="D1950" s="109"/>
    </row>
    <row r="1951" spans="4:4">
      <c r="D1951" s="109"/>
    </row>
    <row r="1952" spans="4:4">
      <c r="D1952" s="109"/>
    </row>
    <row r="1953" spans="4:4">
      <c r="D1953" s="109"/>
    </row>
    <row r="1954" spans="4:4">
      <c r="D1954" s="109"/>
    </row>
    <row r="1955" spans="4:4">
      <c r="D1955" s="109"/>
    </row>
    <row r="1956" spans="4:4">
      <c r="D1956" s="109"/>
    </row>
    <row r="1957" spans="4:4">
      <c r="D1957" s="109"/>
    </row>
    <row r="1958" spans="4:4">
      <c r="D1958" s="109"/>
    </row>
    <row r="1959" spans="4:4">
      <c r="D1959" s="109"/>
    </row>
    <row r="1960" spans="4:4">
      <c r="D1960" s="109"/>
    </row>
    <row r="1961" spans="4:4">
      <c r="D1961" s="109"/>
    </row>
    <row r="1962" spans="4:4">
      <c r="D1962" s="109"/>
    </row>
    <row r="1963" spans="4:4">
      <c r="D1963" s="109"/>
    </row>
    <row r="1964" spans="4:4">
      <c r="D1964" s="109"/>
    </row>
    <row r="1965" spans="4:4">
      <c r="D1965" s="109"/>
    </row>
    <row r="1966" spans="4:4">
      <c r="D1966" s="109"/>
    </row>
    <row r="1967" spans="4:4">
      <c r="D1967" s="109"/>
    </row>
    <row r="1968" spans="4:4">
      <c r="D1968" s="109"/>
    </row>
    <row r="1969" spans="4:4">
      <c r="D1969" s="109"/>
    </row>
    <row r="1970" spans="4:4">
      <c r="D1970" s="109"/>
    </row>
    <row r="1971" spans="4:4">
      <c r="D1971" s="109"/>
    </row>
    <row r="1972" spans="4:4">
      <c r="D1972" s="109"/>
    </row>
    <row r="1973" spans="4:4">
      <c r="D1973" s="109"/>
    </row>
    <row r="1974" spans="4:4">
      <c r="D1974" s="109"/>
    </row>
    <row r="1975" spans="4:4">
      <c r="D1975" s="109"/>
    </row>
    <row r="1976" spans="4:4">
      <c r="D1976" s="109"/>
    </row>
    <row r="1977" spans="4:4">
      <c r="D1977" s="109"/>
    </row>
    <row r="1978" spans="4:4">
      <c r="D1978" s="109"/>
    </row>
    <row r="1979" spans="4:4">
      <c r="D1979" s="109"/>
    </row>
    <row r="1980" spans="4:4">
      <c r="D1980" s="109"/>
    </row>
    <row r="1981" spans="4:4">
      <c r="D1981" s="109"/>
    </row>
    <row r="1982" spans="4:4">
      <c r="D1982" s="109"/>
    </row>
    <row r="1983" spans="4:4">
      <c r="D1983" s="109"/>
    </row>
    <row r="1984" spans="4:4">
      <c r="D1984" s="109"/>
    </row>
    <row r="1985" spans="4:4">
      <c r="D1985" s="109"/>
    </row>
    <row r="1986" spans="4:4">
      <c r="D1986" s="109"/>
    </row>
    <row r="1987" spans="4:4">
      <c r="D1987" s="109"/>
    </row>
    <row r="1988" spans="4:4">
      <c r="D1988" s="109"/>
    </row>
    <row r="1989" spans="4:4">
      <c r="D1989" s="109"/>
    </row>
    <row r="1990" spans="4:4">
      <c r="D1990" s="109"/>
    </row>
    <row r="1991" spans="4:4">
      <c r="D1991" s="109"/>
    </row>
    <row r="1992" spans="4:4">
      <c r="D1992" s="109"/>
    </row>
    <row r="1993" spans="4:4">
      <c r="D1993" s="109"/>
    </row>
    <row r="1994" spans="4:4">
      <c r="D1994" s="109"/>
    </row>
    <row r="1995" spans="4:4">
      <c r="D1995" s="109"/>
    </row>
    <row r="1996" spans="4:4">
      <c r="D1996" s="109"/>
    </row>
    <row r="1997" spans="4:4">
      <c r="D1997" s="109"/>
    </row>
    <row r="1998" spans="4:4">
      <c r="D1998" s="109"/>
    </row>
    <row r="1999" spans="4:4">
      <c r="D1999" s="109"/>
    </row>
    <row r="2000" spans="4:4">
      <c r="D2000" s="109"/>
    </row>
    <row r="2001" spans="4:4">
      <c r="D2001" s="109"/>
    </row>
    <row r="2002" spans="4:4">
      <c r="D2002" s="109"/>
    </row>
    <row r="2003" spans="4:4">
      <c r="D2003" s="109"/>
    </row>
    <row r="2004" spans="4:4">
      <c r="D2004" s="109"/>
    </row>
    <row r="2005" spans="4:4">
      <c r="D2005" s="109"/>
    </row>
    <row r="2006" spans="4:4">
      <c r="D2006" s="109"/>
    </row>
    <row r="2007" spans="4:4">
      <c r="D2007" s="109"/>
    </row>
    <row r="2008" spans="4:4">
      <c r="D2008" s="109"/>
    </row>
    <row r="2009" spans="4:4">
      <c r="D2009" s="109"/>
    </row>
    <row r="2010" spans="4:4">
      <c r="D2010" s="109"/>
    </row>
    <row r="2011" spans="4:4">
      <c r="D2011" s="109"/>
    </row>
    <row r="2012" spans="4:4">
      <c r="D2012" s="109"/>
    </row>
    <row r="2013" spans="4:4">
      <c r="D2013" s="109"/>
    </row>
    <row r="2014" spans="4:4">
      <c r="D2014" s="109"/>
    </row>
    <row r="2015" spans="4:4">
      <c r="D2015" s="109"/>
    </row>
    <row r="2016" spans="4:4">
      <c r="D2016" s="109"/>
    </row>
    <row r="2017" spans="4:4">
      <c r="D2017" s="109"/>
    </row>
    <row r="2018" spans="4:4">
      <c r="D2018" s="109"/>
    </row>
    <row r="2019" spans="4:4">
      <c r="D2019" s="109"/>
    </row>
    <row r="2020" spans="4:4">
      <c r="D2020" s="109"/>
    </row>
    <row r="2021" spans="4:4">
      <c r="D2021" s="109"/>
    </row>
    <row r="2022" spans="4:4">
      <c r="D2022" s="109"/>
    </row>
    <row r="2023" spans="4:4">
      <c r="D2023" s="109"/>
    </row>
    <row r="2024" spans="4:4">
      <c r="D2024" s="109"/>
    </row>
    <row r="2025" spans="4:4">
      <c r="D2025" s="109"/>
    </row>
    <row r="2026" spans="4:4">
      <c r="D2026" s="109"/>
    </row>
    <row r="2027" spans="4:4">
      <c r="D2027" s="109"/>
    </row>
    <row r="2028" spans="4:4">
      <c r="D2028" s="109"/>
    </row>
    <row r="2029" spans="4:4">
      <c r="D2029" s="109"/>
    </row>
    <row r="2030" spans="4:4">
      <c r="D2030" s="109"/>
    </row>
    <row r="2031" spans="4:4">
      <c r="D2031" s="109"/>
    </row>
    <row r="2032" spans="4:4">
      <c r="D2032" s="109"/>
    </row>
    <row r="2033" spans="4:4">
      <c r="D2033" s="109"/>
    </row>
    <row r="2034" spans="4:4">
      <c r="D2034" s="109"/>
    </row>
    <row r="2035" spans="4:4">
      <c r="D2035" s="109"/>
    </row>
    <row r="2036" spans="4:4">
      <c r="D2036" s="109"/>
    </row>
    <row r="2037" spans="4:4">
      <c r="D2037" s="109"/>
    </row>
    <row r="2038" spans="4:4">
      <c r="D2038" s="109"/>
    </row>
    <row r="2039" spans="4:4">
      <c r="D2039" s="109"/>
    </row>
    <row r="2040" spans="4:4">
      <c r="D2040" s="109"/>
    </row>
    <row r="2041" spans="4:4">
      <c r="D2041" s="109"/>
    </row>
    <row r="2042" spans="4:4">
      <c r="D2042" s="109"/>
    </row>
    <row r="2043" spans="4:4">
      <c r="D2043" s="109"/>
    </row>
    <row r="2044" spans="4:4">
      <c r="D2044" s="109"/>
    </row>
    <row r="2045" spans="4:4">
      <c r="D2045" s="109"/>
    </row>
    <row r="2046" spans="4:4">
      <c r="D2046" s="109"/>
    </row>
    <row r="2047" spans="4:4">
      <c r="D2047" s="109"/>
    </row>
    <row r="2048" spans="4:4">
      <c r="D2048" s="109"/>
    </row>
    <row r="2049" spans="4:4">
      <c r="D2049" s="109"/>
    </row>
    <row r="2050" spans="4:4">
      <c r="D2050" s="109"/>
    </row>
    <row r="2051" spans="4:4">
      <c r="D2051" s="109"/>
    </row>
    <row r="2052" spans="4:4">
      <c r="D2052" s="109"/>
    </row>
    <row r="2053" spans="4:4">
      <c r="D2053" s="109"/>
    </row>
    <row r="2054" spans="4:4">
      <c r="D2054" s="109"/>
    </row>
    <row r="2055" spans="4:4">
      <c r="D2055" s="109"/>
    </row>
    <row r="2056" spans="4:4">
      <c r="D2056" s="109"/>
    </row>
    <row r="2057" spans="4:4">
      <c r="D2057" s="109"/>
    </row>
    <row r="2058" spans="4:4">
      <c r="D2058" s="109"/>
    </row>
    <row r="2059" spans="4:4">
      <c r="D2059" s="109"/>
    </row>
    <row r="2060" spans="4:4">
      <c r="D2060" s="109"/>
    </row>
    <row r="2061" spans="4:4">
      <c r="D2061" s="109"/>
    </row>
    <row r="2062" spans="4:4">
      <c r="D2062" s="109"/>
    </row>
    <row r="2063" spans="4:4">
      <c r="D2063" s="109"/>
    </row>
    <row r="2064" spans="4:4">
      <c r="D2064" s="109"/>
    </row>
    <row r="2065" spans="4:4">
      <c r="D2065" s="109"/>
    </row>
    <row r="2066" spans="4:4">
      <c r="D2066" s="109"/>
    </row>
    <row r="2067" spans="4:4">
      <c r="D2067" s="109"/>
    </row>
    <row r="2068" spans="4:4">
      <c r="D2068" s="109"/>
    </row>
    <row r="2069" spans="4:4">
      <c r="D2069" s="109"/>
    </row>
    <row r="2070" spans="4:4">
      <c r="D2070" s="109"/>
    </row>
    <row r="2071" spans="4:4">
      <c r="D2071" s="109"/>
    </row>
    <row r="2072" spans="4:4">
      <c r="D2072" s="109"/>
    </row>
    <row r="2073" spans="4:4">
      <c r="D2073" s="109"/>
    </row>
    <row r="2074" spans="4:4">
      <c r="D2074" s="109"/>
    </row>
    <row r="2075" spans="4:4">
      <c r="D2075" s="109"/>
    </row>
    <row r="2076" spans="4:4">
      <c r="D2076" s="109"/>
    </row>
    <row r="2077" spans="4:4">
      <c r="D2077" s="109"/>
    </row>
    <row r="2078" spans="4:4">
      <c r="D2078" s="109"/>
    </row>
    <row r="2079" spans="4:4">
      <c r="D2079" s="109"/>
    </row>
    <row r="2080" spans="4:4">
      <c r="D2080" s="109"/>
    </row>
    <row r="2081" spans="4:4">
      <c r="D2081" s="109"/>
    </row>
    <row r="2082" spans="4:4">
      <c r="D2082" s="109"/>
    </row>
    <row r="2083" spans="4:4">
      <c r="D2083" s="109"/>
    </row>
    <row r="2084" spans="4:4">
      <c r="D2084" s="109"/>
    </row>
    <row r="2085" spans="4:4">
      <c r="D2085" s="109"/>
    </row>
    <row r="2086" spans="4:4">
      <c r="D2086" s="109"/>
    </row>
    <row r="2087" spans="4:4">
      <c r="D2087" s="109"/>
    </row>
    <row r="2088" spans="4:4">
      <c r="D2088" s="109"/>
    </row>
    <row r="2089" spans="4:4">
      <c r="D2089" s="109"/>
    </row>
    <row r="2090" spans="4:4">
      <c r="D2090" s="109"/>
    </row>
    <row r="2091" spans="4:4">
      <c r="D2091" s="109"/>
    </row>
    <row r="2092" spans="4:4">
      <c r="D2092" s="109"/>
    </row>
    <row r="2093" spans="4:4">
      <c r="D2093" s="109"/>
    </row>
    <row r="2094" spans="4:4">
      <c r="D2094" s="109"/>
    </row>
    <row r="2095" spans="4:4">
      <c r="D2095" s="109"/>
    </row>
    <row r="2096" spans="4:4">
      <c r="D2096" s="109"/>
    </row>
    <row r="2097" spans="4:4">
      <c r="D2097" s="109"/>
    </row>
    <row r="2098" spans="4:4">
      <c r="D2098" s="109"/>
    </row>
    <row r="2099" spans="4:4">
      <c r="D2099" s="109"/>
    </row>
    <row r="2100" spans="4:4">
      <c r="D2100" s="109"/>
    </row>
    <row r="2101" spans="4:4">
      <c r="D2101" s="109"/>
    </row>
    <row r="2102" spans="4:4">
      <c r="D2102" s="109"/>
    </row>
    <row r="2103" spans="4:4">
      <c r="D2103" s="109"/>
    </row>
    <row r="2104" spans="4:4">
      <c r="D2104" s="109"/>
    </row>
    <row r="2105" spans="4:4">
      <c r="D2105" s="109"/>
    </row>
    <row r="2106" spans="4:4">
      <c r="D2106" s="109"/>
    </row>
    <row r="2107" spans="4:4">
      <c r="D2107" s="109"/>
    </row>
    <row r="2108" spans="4:4">
      <c r="D2108" s="109"/>
    </row>
    <row r="2109" spans="4:4">
      <c r="D2109" s="109"/>
    </row>
    <row r="2110" spans="4:4">
      <c r="D2110" s="109"/>
    </row>
    <row r="2111" spans="4:4">
      <c r="D2111" s="109"/>
    </row>
    <row r="2112" spans="4:4">
      <c r="D2112" s="109"/>
    </row>
    <row r="2113" spans="4:4">
      <c r="D2113" s="109"/>
    </row>
    <row r="2114" spans="4:4">
      <c r="D2114" s="109"/>
    </row>
    <row r="2115" spans="4:4">
      <c r="D2115" s="109"/>
    </row>
    <row r="2116" spans="4:4">
      <c r="D2116" s="109"/>
    </row>
    <row r="2117" spans="4:4">
      <c r="D2117" s="109"/>
    </row>
    <row r="2118" spans="4:4">
      <c r="D2118" s="109"/>
    </row>
    <row r="2119" spans="4:4">
      <c r="D2119" s="109"/>
    </row>
    <row r="2120" spans="4:4">
      <c r="D2120" s="109"/>
    </row>
    <row r="2121" spans="4:4">
      <c r="D2121" s="109"/>
    </row>
    <row r="2122" spans="4:4">
      <c r="D2122" s="109"/>
    </row>
    <row r="2123" spans="4:4">
      <c r="D2123" s="109"/>
    </row>
    <row r="2124" spans="4:4">
      <c r="D2124" s="109"/>
    </row>
    <row r="2125" spans="4:4">
      <c r="D2125" s="109"/>
    </row>
    <row r="2126" spans="4:4">
      <c r="D2126" s="109"/>
    </row>
    <row r="2127" spans="4:4">
      <c r="D2127" s="109"/>
    </row>
    <row r="2128" spans="4:4">
      <c r="D2128" s="109"/>
    </row>
    <row r="2129" spans="4:4">
      <c r="D2129" s="109"/>
    </row>
    <row r="2130" spans="4:4">
      <c r="D2130" s="109"/>
    </row>
    <row r="2131" spans="4:4">
      <c r="D2131" s="109"/>
    </row>
    <row r="2132" spans="4:4">
      <c r="D2132" s="109"/>
    </row>
    <row r="2133" spans="4:4">
      <c r="D2133" s="109"/>
    </row>
    <row r="2134" spans="4:4">
      <c r="D2134" s="109"/>
    </row>
    <row r="2135" spans="4:4">
      <c r="D2135" s="109"/>
    </row>
    <row r="2136" spans="4:4">
      <c r="D2136" s="109"/>
    </row>
    <row r="2137" spans="4:4">
      <c r="D2137" s="109"/>
    </row>
    <row r="2138" spans="4:4">
      <c r="D2138" s="109"/>
    </row>
    <row r="2139" spans="4:4">
      <c r="D2139" s="109"/>
    </row>
    <row r="2140" spans="4:4">
      <c r="D2140" s="109"/>
    </row>
    <row r="2141" spans="4:4">
      <c r="D2141" s="109"/>
    </row>
    <row r="2142" spans="4:4">
      <c r="D2142" s="109"/>
    </row>
    <row r="2143" spans="4:4">
      <c r="D2143" s="109"/>
    </row>
    <row r="2144" spans="4:4">
      <c r="D2144" s="109"/>
    </row>
    <row r="2145" spans="4:4">
      <c r="D2145" s="109"/>
    </row>
    <row r="2146" spans="4:4">
      <c r="D2146" s="109"/>
    </row>
    <row r="2147" spans="4:4">
      <c r="D2147" s="109"/>
    </row>
    <row r="2148" spans="4:4">
      <c r="D2148" s="109"/>
    </row>
    <row r="2149" spans="4:4">
      <c r="D2149" s="109"/>
    </row>
    <row r="2150" spans="4:4">
      <c r="D2150" s="109"/>
    </row>
    <row r="2151" spans="4:4">
      <c r="D2151" s="109"/>
    </row>
    <row r="2152" spans="4:4">
      <c r="D2152" s="109"/>
    </row>
    <row r="2153" spans="4:4">
      <c r="D2153" s="109"/>
    </row>
    <row r="2154" spans="4:4">
      <c r="D2154" s="109"/>
    </row>
    <row r="2155" spans="4:4">
      <c r="D2155" s="109"/>
    </row>
    <row r="2156" spans="4:4">
      <c r="D2156" s="109"/>
    </row>
    <row r="2157" spans="4:4">
      <c r="D2157" s="109"/>
    </row>
    <row r="2158" spans="4:4">
      <c r="D2158" s="109"/>
    </row>
    <row r="2159" spans="4:4">
      <c r="D2159" s="109"/>
    </row>
    <row r="2160" spans="4:4">
      <c r="D2160" s="109"/>
    </row>
    <row r="2161" spans="4:4">
      <c r="D2161" s="109"/>
    </row>
    <row r="2162" spans="4:4">
      <c r="D2162" s="109"/>
    </row>
    <row r="2163" spans="4:4">
      <c r="D2163" s="109"/>
    </row>
    <row r="2164" spans="4:4">
      <c r="D2164" s="109"/>
    </row>
    <row r="2165" spans="4:4">
      <c r="D2165" s="109"/>
    </row>
    <row r="2166" spans="4:4">
      <c r="D2166" s="109"/>
    </row>
    <row r="2167" spans="4:4">
      <c r="D2167" s="109"/>
    </row>
    <row r="2168" spans="4:4">
      <c r="D2168" s="109"/>
    </row>
    <row r="2169" spans="4:4">
      <c r="D2169" s="109"/>
    </row>
    <row r="2170" spans="4:4">
      <c r="D2170" s="109"/>
    </row>
    <row r="2171" spans="4:4">
      <c r="D2171" s="109"/>
    </row>
    <row r="2172" spans="4:4">
      <c r="D2172" s="109"/>
    </row>
    <row r="2173" spans="4:4">
      <c r="D2173" s="109"/>
    </row>
    <row r="2174" spans="4:4">
      <c r="D2174" s="109"/>
    </row>
    <row r="2175" spans="4:4">
      <c r="D2175" s="109"/>
    </row>
    <row r="2176" spans="4:4">
      <c r="D2176" s="109"/>
    </row>
    <row r="2177" spans="4:4">
      <c r="D2177" s="109"/>
    </row>
    <row r="2178" spans="4:4">
      <c r="D2178" s="109"/>
    </row>
    <row r="2179" spans="4:4">
      <c r="D2179" s="109"/>
    </row>
    <row r="2180" spans="4:4">
      <c r="D2180" s="109"/>
    </row>
    <row r="2181" spans="4:4">
      <c r="D2181" s="109"/>
    </row>
    <row r="2182" spans="4:4">
      <c r="D2182" s="109"/>
    </row>
    <row r="2183" spans="4:4">
      <c r="D2183" s="109"/>
    </row>
    <row r="2184" spans="4:4">
      <c r="D2184" s="109"/>
    </row>
    <row r="2185" spans="4:4">
      <c r="D2185" s="109"/>
    </row>
    <row r="2186" spans="4:4">
      <c r="D2186" s="109"/>
    </row>
    <row r="2187" spans="4:4">
      <c r="D2187" s="109"/>
    </row>
    <row r="2188" spans="4:4">
      <c r="D2188" s="109"/>
    </row>
    <row r="2189" spans="4:4">
      <c r="D2189" s="109"/>
    </row>
    <row r="2190" spans="4:4">
      <c r="D2190" s="109"/>
    </row>
    <row r="2191" spans="4:4">
      <c r="D2191" s="109"/>
    </row>
    <row r="2192" spans="4:4">
      <c r="D2192" s="109"/>
    </row>
    <row r="2193" spans="4:4">
      <c r="D2193" s="109"/>
    </row>
    <row r="2194" spans="4:4">
      <c r="D2194" s="109"/>
    </row>
    <row r="2195" spans="4:4">
      <c r="D2195" s="109"/>
    </row>
    <row r="2196" spans="4:4">
      <c r="D2196" s="109"/>
    </row>
    <row r="2197" spans="4:4">
      <c r="D2197" s="109"/>
    </row>
    <row r="2198" spans="4:4">
      <c r="D2198" s="109"/>
    </row>
    <row r="2199" spans="4:4">
      <c r="D2199" s="109"/>
    </row>
    <row r="2200" spans="4:4">
      <c r="D2200" s="109"/>
    </row>
    <row r="2201" spans="4:4">
      <c r="D2201" s="109"/>
    </row>
    <row r="2202" spans="4:4">
      <c r="D2202" s="109"/>
    </row>
    <row r="2203" spans="4:4">
      <c r="D2203" s="109"/>
    </row>
    <row r="2204" spans="4:4">
      <c r="D2204" s="109"/>
    </row>
    <row r="2205" spans="4:4">
      <c r="D2205" s="109"/>
    </row>
    <row r="2206" spans="4:4">
      <c r="D2206" s="109"/>
    </row>
    <row r="2207" spans="4:4">
      <c r="D2207" s="109"/>
    </row>
    <row r="2208" spans="4:4">
      <c r="D2208" s="109"/>
    </row>
    <row r="2209" spans="4:4">
      <c r="D2209" s="109"/>
    </row>
    <row r="2210" spans="4:4">
      <c r="D2210" s="109"/>
    </row>
    <row r="2211" spans="4:4">
      <c r="D2211" s="109"/>
    </row>
    <row r="2212" spans="4:4">
      <c r="D2212" s="109"/>
    </row>
    <row r="2213" spans="4:4">
      <c r="D2213" s="109"/>
    </row>
    <row r="2214" spans="4:4">
      <c r="D2214" s="109"/>
    </row>
    <row r="2215" spans="4:4">
      <c r="D2215" s="109"/>
    </row>
    <row r="2216" spans="4:4">
      <c r="D2216" s="109"/>
    </row>
    <row r="2217" spans="4:4">
      <c r="D2217" s="109"/>
    </row>
    <row r="2218" spans="4:4">
      <c r="D2218" s="109"/>
    </row>
    <row r="2219" spans="4:4">
      <c r="D2219" s="109"/>
    </row>
    <row r="2220" spans="4:4">
      <c r="D2220" s="109"/>
    </row>
    <row r="2221" spans="4:4">
      <c r="D2221" s="109"/>
    </row>
    <row r="2222" spans="4:4">
      <c r="D2222" s="109"/>
    </row>
    <row r="2223" spans="4:4">
      <c r="D2223" s="109"/>
    </row>
    <row r="2224" spans="4:4">
      <c r="D2224" s="109"/>
    </row>
    <row r="2225" spans="4:4">
      <c r="D2225" s="109"/>
    </row>
    <row r="2226" spans="4:4">
      <c r="D2226" s="109"/>
    </row>
    <row r="2227" spans="4:4">
      <c r="D2227" s="109"/>
    </row>
    <row r="2228" spans="4:4">
      <c r="D2228" s="109"/>
    </row>
    <row r="2229" spans="4:4">
      <c r="D2229" s="109"/>
    </row>
    <row r="2230" spans="4:4">
      <c r="D2230" s="109"/>
    </row>
    <row r="2231" spans="4:4">
      <c r="D2231" s="109"/>
    </row>
    <row r="2232" spans="4:4">
      <c r="D2232" s="109"/>
    </row>
    <row r="2233" spans="4:4">
      <c r="D2233" s="109"/>
    </row>
    <row r="2234" spans="4:4">
      <c r="D2234" s="109"/>
    </row>
    <row r="2235" spans="4:4">
      <c r="D2235" s="109"/>
    </row>
    <row r="2236" spans="4:4">
      <c r="D2236" s="109"/>
    </row>
    <row r="2237" spans="4:4">
      <c r="D2237" s="109"/>
    </row>
    <row r="2238" spans="4:4">
      <c r="D2238" s="109"/>
    </row>
    <row r="2239" spans="4:4">
      <c r="D2239" s="109"/>
    </row>
    <row r="2240" spans="4:4">
      <c r="D2240" s="109"/>
    </row>
    <row r="2241" spans="4:4">
      <c r="D2241" s="109"/>
    </row>
    <row r="2242" spans="4:4">
      <c r="D2242" s="109"/>
    </row>
    <row r="2243" spans="4:4">
      <c r="D2243" s="109"/>
    </row>
    <row r="2244" spans="4:4">
      <c r="D2244" s="109"/>
    </row>
    <row r="2245" spans="4:4">
      <c r="D2245" s="109"/>
    </row>
    <row r="2246" spans="4:4">
      <c r="D2246" s="109"/>
    </row>
    <row r="2247" spans="4:4">
      <c r="D2247" s="109"/>
    </row>
    <row r="2248" spans="4:4">
      <c r="D2248" s="109"/>
    </row>
    <row r="2249" spans="4:4">
      <c r="D2249" s="109"/>
    </row>
    <row r="2250" spans="4:4">
      <c r="D2250" s="109"/>
    </row>
    <row r="2251" spans="4:4">
      <c r="D2251" s="109"/>
    </row>
    <row r="2252" spans="4:4">
      <c r="D2252" s="109"/>
    </row>
    <row r="2253" spans="4:4">
      <c r="D2253" s="109"/>
    </row>
    <row r="2254" spans="4:4">
      <c r="D2254" s="109"/>
    </row>
    <row r="2255" spans="4:4">
      <c r="D2255" s="109"/>
    </row>
    <row r="2256" spans="4:4">
      <c r="D2256" s="109"/>
    </row>
    <row r="2257" spans="4:4">
      <c r="D2257" s="109"/>
    </row>
    <row r="2258" spans="4:4">
      <c r="D2258" s="109"/>
    </row>
    <row r="2259" spans="4:4">
      <c r="D2259" s="109"/>
    </row>
    <row r="2260" spans="4:4">
      <c r="D2260" s="109"/>
    </row>
    <row r="2261" spans="4:4">
      <c r="D2261" s="109"/>
    </row>
    <row r="2262" spans="4:4">
      <c r="D2262" s="109"/>
    </row>
    <row r="2263" spans="4:4">
      <c r="D2263" s="109"/>
    </row>
    <row r="2264" spans="4:4">
      <c r="D2264" s="109"/>
    </row>
    <row r="2265" spans="4:4">
      <c r="D2265" s="109"/>
    </row>
    <row r="2266" spans="4:4">
      <c r="D2266" s="109"/>
    </row>
    <row r="2267" spans="4:4">
      <c r="D2267" s="109"/>
    </row>
    <row r="2268" spans="4:4">
      <c r="D2268" s="109"/>
    </row>
    <row r="2269" spans="4:4">
      <c r="D2269" s="109"/>
    </row>
    <row r="2270" spans="4:4">
      <c r="D2270" s="109"/>
    </row>
    <row r="2271" spans="4:4">
      <c r="D2271" s="109"/>
    </row>
    <row r="2272" spans="4:4">
      <c r="D2272" s="109"/>
    </row>
    <row r="2273" spans="4:4">
      <c r="D2273" s="109"/>
    </row>
    <row r="2274" spans="4:4">
      <c r="D2274" s="109"/>
    </row>
    <row r="2275" spans="4:4">
      <c r="D2275" s="109"/>
    </row>
    <row r="2276" spans="4:4">
      <c r="D2276" s="109"/>
    </row>
    <row r="2277" spans="4:4">
      <c r="D2277" s="109"/>
    </row>
    <row r="2278" spans="4:4">
      <c r="D2278" s="109"/>
    </row>
    <row r="2279" spans="4:4">
      <c r="D2279" s="109"/>
    </row>
    <row r="2280" spans="4:4">
      <c r="D2280" s="109"/>
    </row>
    <row r="2281" spans="4:4">
      <c r="D2281" s="109"/>
    </row>
    <row r="2282" spans="4:4">
      <c r="D2282" s="109"/>
    </row>
    <row r="2283" spans="4:4">
      <c r="D2283" s="109"/>
    </row>
    <row r="2284" spans="4:4">
      <c r="D2284" s="109"/>
    </row>
    <row r="2285" spans="4:4">
      <c r="D2285" s="109"/>
    </row>
    <row r="2286" spans="4:4">
      <c r="D2286" s="109"/>
    </row>
    <row r="2287" spans="4:4">
      <c r="D2287" s="109"/>
    </row>
    <row r="2288" spans="4:4">
      <c r="D2288" s="109"/>
    </row>
    <row r="2289" spans="4:4">
      <c r="D2289" s="109"/>
    </row>
    <row r="2290" spans="4:4">
      <c r="D2290" s="109"/>
    </row>
    <row r="2291" spans="4:4">
      <c r="D2291" s="109"/>
    </row>
    <row r="2292" spans="4:4">
      <c r="D2292" s="109"/>
    </row>
    <row r="2293" spans="4:4">
      <c r="D2293" s="109"/>
    </row>
    <row r="2294" spans="4:4">
      <c r="D2294" s="109"/>
    </row>
    <row r="2295" spans="4:4">
      <c r="D2295" s="109"/>
    </row>
    <row r="2296" spans="4:4">
      <c r="D2296" s="109"/>
    </row>
    <row r="2297" spans="4:4">
      <c r="D2297" s="109"/>
    </row>
    <row r="2298" spans="4:4">
      <c r="D2298" s="109"/>
    </row>
    <row r="2299" spans="4:4">
      <c r="D2299" s="109"/>
    </row>
    <row r="2300" spans="4:4">
      <c r="D2300" s="109"/>
    </row>
    <row r="2301" spans="4:4">
      <c r="D2301" s="109"/>
    </row>
    <row r="2302" spans="4:4">
      <c r="D2302" s="109"/>
    </row>
    <row r="2303" spans="4:4">
      <c r="D2303" s="109"/>
    </row>
    <row r="2304" spans="4:4">
      <c r="D2304" s="109"/>
    </row>
    <row r="2305" spans="4:4">
      <c r="D2305" s="109"/>
    </row>
    <row r="2306" spans="4:4">
      <c r="D2306" s="109"/>
    </row>
    <row r="2307" spans="4:4">
      <c r="D2307" s="109"/>
    </row>
    <row r="2308" spans="4:4">
      <c r="D2308" s="109"/>
    </row>
    <row r="2309" spans="4:4">
      <c r="D2309" s="109"/>
    </row>
    <row r="2310" spans="4:4">
      <c r="D2310" s="109"/>
    </row>
    <row r="2311" spans="4:4">
      <c r="D2311" s="109"/>
    </row>
    <row r="2312" spans="4:4">
      <c r="D2312" s="109"/>
    </row>
    <row r="2313" spans="4:4">
      <c r="D2313" s="109"/>
    </row>
    <row r="2314" spans="4:4">
      <c r="D2314" s="109"/>
    </row>
    <row r="2315" spans="4:4">
      <c r="D2315" s="109"/>
    </row>
    <row r="2316" spans="4:4">
      <c r="D2316" s="109"/>
    </row>
    <row r="2317" spans="4:4">
      <c r="D2317" s="109"/>
    </row>
    <row r="2318" spans="4:4">
      <c r="D2318" s="109"/>
    </row>
    <row r="2319" spans="4:4">
      <c r="D2319" s="109"/>
    </row>
    <row r="2320" spans="4:4">
      <c r="D2320" s="109"/>
    </row>
    <row r="2321" spans="4:4">
      <c r="D2321" s="109"/>
    </row>
    <row r="2322" spans="4:4">
      <c r="D2322" s="109"/>
    </row>
    <row r="2323" spans="4:4">
      <c r="D2323" s="109"/>
    </row>
    <row r="2324" spans="4:4">
      <c r="D2324" s="109"/>
    </row>
    <row r="2325" spans="4:4">
      <c r="D2325" s="109"/>
    </row>
    <row r="2326" spans="4:4">
      <c r="D2326" s="109"/>
    </row>
    <row r="2327" spans="4:4">
      <c r="D2327" s="109"/>
    </row>
    <row r="2328" spans="4:4">
      <c r="D2328" s="109"/>
    </row>
    <row r="2329" spans="4:4">
      <c r="D2329" s="109"/>
    </row>
    <row r="2330" spans="4:4">
      <c r="D2330" s="109"/>
    </row>
    <row r="2331" spans="4:4">
      <c r="D2331" s="109"/>
    </row>
    <row r="2332" spans="4:4">
      <c r="D2332" s="109"/>
    </row>
    <row r="2333" spans="4:4">
      <c r="D2333" s="109"/>
    </row>
    <row r="2334" spans="4:4">
      <c r="D2334" s="109"/>
    </row>
    <row r="2335" spans="4:4">
      <c r="D2335" s="109"/>
    </row>
    <row r="2336" spans="4:4">
      <c r="D2336" s="109"/>
    </row>
    <row r="2337" spans="4:4">
      <c r="D2337" s="109"/>
    </row>
    <row r="2338" spans="4:4">
      <c r="D2338" s="109"/>
    </row>
    <row r="2339" spans="4:4">
      <c r="D2339" s="109"/>
    </row>
    <row r="2340" spans="4:4">
      <c r="D2340" s="109"/>
    </row>
    <row r="2341" spans="4:4">
      <c r="D2341" s="109"/>
    </row>
    <row r="2342" spans="4:4">
      <c r="D2342" s="109"/>
    </row>
    <row r="2343" spans="4:4">
      <c r="D2343" s="109"/>
    </row>
    <row r="2344" spans="4:4">
      <c r="D2344" s="109"/>
    </row>
    <row r="2345" spans="4:4">
      <c r="D2345" s="109"/>
    </row>
    <row r="2346" spans="4:4">
      <c r="D2346" s="109"/>
    </row>
    <row r="2347" spans="4:4">
      <c r="D2347" s="109"/>
    </row>
    <row r="2348" spans="4:4">
      <c r="D2348" s="109"/>
    </row>
    <row r="2349" spans="4:4">
      <c r="D2349" s="109"/>
    </row>
    <row r="2350" spans="4:4">
      <c r="D2350" s="109"/>
    </row>
    <row r="2351" spans="4:4">
      <c r="D2351" s="109"/>
    </row>
    <row r="2352" spans="4:4">
      <c r="D2352" s="109"/>
    </row>
    <row r="2353" spans="4:4">
      <c r="D2353" s="109"/>
    </row>
    <row r="2354" spans="4:4">
      <c r="D2354" s="109"/>
    </row>
    <row r="2355" spans="4:4">
      <c r="D2355" s="109"/>
    </row>
    <row r="2356" spans="4:4">
      <c r="D2356" s="109"/>
    </row>
    <row r="2357" spans="4:4">
      <c r="D2357" s="109"/>
    </row>
    <row r="2358" spans="4:4">
      <c r="D2358" s="109"/>
    </row>
    <row r="2359" spans="4:4">
      <c r="D2359" s="109"/>
    </row>
    <row r="2360" spans="4:4">
      <c r="D2360" s="109"/>
    </row>
    <row r="2361" spans="4:4">
      <c r="D2361" s="109"/>
    </row>
    <row r="2362" spans="4:4">
      <c r="D2362" s="109"/>
    </row>
    <row r="2363" spans="4:4">
      <c r="D2363" s="109"/>
    </row>
    <row r="2364" spans="4:4">
      <c r="D2364" s="109"/>
    </row>
    <row r="2365" spans="4:4">
      <c r="D2365" s="109"/>
    </row>
    <row r="2366" spans="4:4">
      <c r="D2366" s="109"/>
    </row>
    <row r="2367" spans="4:4">
      <c r="D2367" s="109"/>
    </row>
    <row r="2368" spans="4:4">
      <c r="D2368" s="109"/>
    </row>
    <row r="2369" spans="4:4">
      <c r="D2369" s="109"/>
    </row>
    <row r="2370" spans="4:4">
      <c r="D2370" s="109"/>
    </row>
    <row r="2371" spans="4:4">
      <c r="D2371" s="109"/>
    </row>
    <row r="2372" spans="4:4">
      <c r="D2372" s="109"/>
    </row>
    <row r="2373" spans="4:4">
      <c r="D2373" s="109"/>
    </row>
    <row r="2374" spans="4:4">
      <c r="D2374" s="109"/>
    </row>
    <row r="2375" spans="4:4">
      <c r="D2375" s="109"/>
    </row>
    <row r="2376" spans="4:4">
      <c r="D2376" s="109"/>
    </row>
    <row r="2377" spans="4:4">
      <c r="D2377" s="109"/>
    </row>
    <row r="2378" spans="4:4">
      <c r="D2378" s="109"/>
    </row>
    <row r="2379" spans="4:4">
      <c r="D2379" s="109"/>
    </row>
    <row r="2380" spans="4:4">
      <c r="D2380" s="109"/>
    </row>
    <row r="2381" spans="4:4">
      <c r="D2381" s="109"/>
    </row>
    <row r="2382" spans="4:4">
      <c r="D2382" s="109"/>
    </row>
    <row r="2383" spans="4:4">
      <c r="D2383" s="109"/>
    </row>
    <row r="2384" spans="4:4">
      <c r="D2384" s="109"/>
    </row>
    <row r="2385" spans="4:4">
      <c r="D2385" s="109"/>
    </row>
    <row r="2386" spans="4:4">
      <c r="D2386" s="109"/>
    </row>
    <row r="2387" spans="4:4">
      <c r="D2387" s="109"/>
    </row>
    <row r="2388" spans="4:4">
      <c r="D2388" s="109"/>
    </row>
    <row r="2389" spans="4:4">
      <c r="D2389" s="109"/>
    </row>
    <row r="2390" spans="4:4">
      <c r="D2390" s="109"/>
    </row>
    <row r="2391" spans="4:4">
      <c r="D2391" s="109"/>
    </row>
    <row r="2392" spans="4:4">
      <c r="D2392" s="109"/>
    </row>
    <row r="2393" spans="4:4">
      <c r="D2393" s="109"/>
    </row>
    <row r="2394" spans="4:4">
      <c r="D2394" s="109"/>
    </row>
    <row r="2395" spans="4:4">
      <c r="D2395" s="109"/>
    </row>
    <row r="2396" spans="4:4">
      <c r="D2396" s="109"/>
    </row>
    <row r="2397" spans="4:4">
      <c r="D2397" s="109"/>
    </row>
    <row r="2398" spans="4:4">
      <c r="D2398" s="109"/>
    </row>
    <row r="2399" spans="4:4">
      <c r="D2399" s="109"/>
    </row>
    <row r="2400" spans="4:4">
      <c r="D2400" s="109"/>
    </row>
    <row r="2401" spans="4:4">
      <c r="D2401" s="109"/>
    </row>
    <row r="2402" spans="4:4">
      <c r="D2402" s="109"/>
    </row>
    <row r="2403" spans="4:4">
      <c r="D2403" s="109"/>
    </row>
    <row r="2404" spans="4:4">
      <c r="D2404" s="109"/>
    </row>
    <row r="2405" spans="4:4">
      <c r="D2405" s="109"/>
    </row>
    <row r="2406" spans="4:4">
      <c r="D2406" s="109"/>
    </row>
    <row r="2407" spans="4:4">
      <c r="D2407" s="109"/>
    </row>
    <row r="2408" spans="4:4">
      <c r="D2408" s="109"/>
    </row>
    <row r="2409" spans="4:4">
      <c r="D2409" s="109"/>
    </row>
    <row r="2410" spans="4:4">
      <c r="D2410" s="109"/>
    </row>
    <row r="2411" spans="4:4">
      <c r="D2411" s="109"/>
    </row>
    <row r="2412" spans="4:4">
      <c r="D2412" s="109"/>
    </row>
    <row r="2413" spans="4:4">
      <c r="D2413" s="109"/>
    </row>
    <row r="2414" spans="4:4">
      <c r="D2414" s="109"/>
    </row>
    <row r="2415" spans="4:4">
      <c r="D2415" s="109"/>
    </row>
    <row r="2416" spans="4:4">
      <c r="D2416" s="109"/>
    </row>
    <row r="2417" spans="4:4">
      <c r="D2417" s="109"/>
    </row>
    <row r="2418" spans="4:4">
      <c r="D2418" s="109"/>
    </row>
    <row r="2419" spans="4:4">
      <c r="D2419" s="109"/>
    </row>
    <row r="2420" spans="4:4">
      <c r="D2420" s="109"/>
    </row>
    <row r="2421" spans="4:4">
      <c r="D2421" s="109"/>
    </row>
    <row r="2422" spans="4:4">
      <c r="D2422" s="109"/>
    </row>
    <row r="2423" spans="4:4">
      <c r="D2423" s="109"/>
    </row>
    <row r="2424" spans="4:4">
      <c r="D2424" s="109"/>
    </row>
    <row r="2425" spans="4:4">
      <c r="D2425" s="109"/>
    </row>
    <row r="2426" spans="4:4">
      <c r="D2426" s="109"/>
    </row>
    <row r="2427" spans="4:4">
      <c r="D2427" s="109"/>
    </row>
    <row r="2428" spans="4:4">
      <c r="D2428" s="109"/>
    </row>
    <row r="2429" spans="4:4">
      <c r="D2429" s="109"/>
    </row>
    <row r="2430" spans="4:4">
      <c r="D2430" s="109"/>
    </row>
    <row r="2431" spans="4:4">
      <c r="D2431" s="109"/>
    </row>
    <row r="2432" spans="4:4">
      <c r="D2432" s="109"/>
    </row>
    <row r="2433" spans="4:4">
      <c r="D2433" s="109"/>
    </row>
    <row r="2434" spans="4:4">
      <c r="D2434" s="109"/>
    </row>
    <row r="2435" spans="4:4">
      <c r="D2435" s="109"/>
    </row>
    <row r="2436" spans="4:4">
      <c r="D2436" s="109"/>
    </row>
    <row r="2437" spans="4:4">
      <c r="D2437" s="109"/>
    </row>
    <row r="2438" spans="4:4">
      <c r="D2438" s="109"/>
    </row>
    <row r="2439" spans="4:4">
      <c r="D2439" s="109"/>
    </row>
    <row r="2440" spans="4:4">
      <c r="D2440" s="109"/>
    </row>
    <row r="2441" spans="4:4">
      <c r="D2441" s="109"/>
    </row>
    <row r="2442" spans="4:4">
      <c r="D2442" s="109"/>
    </row>
    <row r="2443" spans="4:4">
      <c r="D2443" s="109"/>
    </row>
    <row r="2444" spans="4:4">
      <c r="D2444" s="109"/>
    </row>
    <row r="2445" spans="4:4">
      <c r="D2445" s="109"/>
    </row>
    <row r="2446" spans="4:4">
      <c r="D2446" s="109"/>
    </row>
    <row r="2447" spans="4:4">
      <c r="D2447" s="109"/>
    </row>
    <row r="2448" spans="4:4">
      <c r="D2448" s="109"/>
    </row>
    <row r="2449" spans="4:4">
      <c r="D2449" s="109"/>
    </row>
    <row r="2450" spans="4:4">
      <c r="D2450" s="109"/>
    </row>
    <row r="2451" spans="4:4">
      <c r="D2451" s="109"/>
    </row>
    <row r="2452" spans="4:4">
      <c r="D2452" s="109"/>
    </row>
    <row r="2453" spans="4:4">
      <c r="D2453" s="109"/>
    </row>
    <row r="2454" spans="4:4">
      <c r="D2454" s="109"/>
    </row>
    <row r="2455" spans="4:4">
      <c r="D2455" s="109"/>
    </row>
    <row r="2456" spans="4:4">
      <c r="D2456" s="109"/>
    </row>
    <row r="2457" spans="4:4">
      <c r="D2457" s="109"/>
    </row>
    <row r="2458" spans="4:4">
      <c r="D2458" s="109"/>
    </row>
    <row r="2459" spans="4:4">
      <c r="D2459" s="109"/>
    </row>
    <row r="2460" spans="4:4">
      <c r="D2460" s="109"/>
    </row>
    <row r="2461" spans="4:4">
      <c r="D2461" s="109"/>
    </row>
    <row r="2462" spans="4:4">
      <c r="D2462" s="109"/>
    </row>
    <row r="2463" spans="4:4">
      <c r="D2463" s="109"/>
    </row>
    <row r="2464" spans="4:4">
      <c r="D2464" s="109"/>
    </row>
    <row r="2465" spans="4:4">
      <c r="D2465" s="109"/>
    </row>
    <row r="2466" spans="4:4">
      <c r="D2466" s="109"/>
    </row>
    <row r="2467" spans="4:4">
      <c r="D2467" s="109"/>
    </row>
    <row r="2468" spans="4:4">
      <c r="D2468" s="109"/>
    </row>
    <row r="2469" spans="4:4">
      <c r="D2469" s="109"/>
    </row>
    <row r="2470" spans="4:4">
      <c r="D2470" s="109"/>
    </row>
    <row r="2471" spans="4:4">
      <c r="D2471" s="109"/>
    </row>
    <row r="2472" spans="4:4">
      <c r="D2472" s="109"/>
    </row>
    <row r="2473" spans="4:4">
      <c r="D2473" s="109"/>
    </row>
    <row r="2474" spans="4:4">
      <c r="D2474" s="109"/>
    </row>
    <row r="2475" spans="4:4">
      <c r="D2475" s="109"/>
    </row>
    <row r="2476" spans="4:4">
      <c r="D2476" s="109"/>
    </row>
    <row r="2477" spans="4:4">
      <c r="D2477" s="109"/>
    </row>
    <row r="2478" spans="4:4">
      <c r="D2478" s="109"/>
    </row>
    <row r="2479" spans="4:4">
      <c r="D2479" s="109"/>
    </row>
    <row r="2480" spans="4:4">
      <c r="D2480" s="109"/>
    </row>
    <row r="2481" spans="4:4">
      <c r="D2481" s="109"/>
    </row>
    <row r="2482" spans="4:4">
      <c r="D2482" s="109"/>
    </row>
    <row r="2483" spans="4:4">
      <c r="D2483" s="109"/>
    </row>
    <row r="2484" spans="4:4">
      <c r="D2484" s="109"/>
    </row>
    <row r="2485" spans="4:4">
      <c r="D2485" s="109"/>
    </row>
    <row r="2486" spans="4:4">
      <c r="D2486" s="109"/>
    </row>
    <row r="2487" spans="4:4">
      <c r="D2487" s="109"/>
    </row>
    <row r="2488" spans="4:4">
      <c r="D2488" s="109"/>
    </row>
    <row r="2489" spans="4:4">
      <c r="D2489" s="109"/>
    </row>
    <row r="2490" spans="4:4">
      <c r="D2490" s="109"/>
    </row>
    <row r="2491" spans="4:4">
      <c r="D2491" s="109"/>
    </row>
    <row r="2492" spans="4:4">
      <c r="D2492" s="109"/>
    </row>
    <row r="2493" spans="4:4">
      <c r="D2493" s="109"/>
    </row>
    <row r="2494" spans="4:4">
      <c r="D2494" s="109"/>
    </row>
    <row r="2495" spans="4:4">
      <c r="D2495" s="109"/>
    </row>
    <row r="2496" spans="4:4">
      <c r="D2496" s="109"/>
    </row>
    <row r="2497" spans="4:4">
      <c r="D2497" s="109"/>
    </row>
    <row r="2498" spans="4:4">
      <c r="D2498" s="109"/>
    </row>
    <row r="2499" spans="4:4">
      <c r="D2499" s="109"/>
    </row>
    <row r="2500" spans="4:4">
      <c r="D2500" s="109"/>
    </row>
    <row r="2501" spans="4:4">
      <c r="D2501" s="109"/>
    </row>
    <row r="2502" spans="4:4">
      <c r="D2502" s="109"/>
    </row>
    <row r="2503" spans="4:4">
      <c r="D2503" s="109"/>
    </row>
    <row r="2504" spans="4:4">
      <c r="D2504" s="109"/>
    </row>
    <row r="2505" spans="4:4">
      <c r="D2505" s="109"/>
    </row>
    <row r="2506" spans="4:4">
      <c r="D2506" s="109"/>
    </row>
    <row r="2507" spans="4:4">
      <c r="D2507" s="109"/>
    </row>
    <row r="2508" spans="4:4">
      <c r="D2508" s="109"/>
    </row>
    <row r="2509" spans="4:4">
      <c r="D2509" s="109"/>
    </row>
    <row r="2510" spans="4:4">
      <c r="D2510" s="109"/>
    </row>
    <row r="2511" spans="4:4">
      <c r="D2511" s="109"/>
    </row>
    <row r="2512" spans="4:4">
      <c r="D2512" s="109"/>
    </row>
    <row r="2513" spans="4:4">
      <c r="D2513" s="109"/>
    </row>
    <row r="2514" spans="4:4">
      <c r="D2514" s="109"/>
    </row>
    <row r="2515" spans="4:4">
      <c r="D2515" s="109"/>
    </row>
    <row r="2516" spans="4:4">
      <c r="D2516" s="109"/>
    </row>
    <row r="2517" spans="4:4">
      <c r="D2517" s="109"/>
    </row>
    <row r="2518" spans="4:4">
      <c r="D2518" s="109"/>
    </row>
    <row r="2519" spans="4:4">
      <c r="D2519" s="109"/>
    </row>
    <row r="2520" spans="4:4">
      <c r="D2520" s="109"/>
    </row>
    <row r="2521" spans="4:4">
      <c r="D2521" s="109"/>
    </row>
    <row r="2522" spans="4:4">
      <c r="D2522" s="109"/>
    </row>
    <row r="2523" spans="4:4">
      <c r="D2523" s="109"/>
    </row>
    <row r="2524" spans="4:4">
      <c r="D2524" s="109"/>
    </row>
    <row r="2525" spans="4:4">
      <c r="D2525" s="109"/>
    </row>
    <row r="2526" spans="4:4">
      <c r="D2526" s="109"/>
    </row>
    <row r="2527" spans="4:4">
      <c r="D2527" s="109"/>
    </row>
    <row r="2528" spans="4:4">
      <c r="D2528" s="109"/>
    </row>
    <row r="2529" spans="4:4">
      <c r="D2529" s="109"/>
    </row>
    <row r="2530" spans="4:4">
      <c r="D2530" s="109"/>
    </row>
    <row r="2531" spans="4:4">
      <c r="D2531" s="109"/>
    </row>
    <row r="2532" spans="4:4">
      <c r="D2532" s="109"/>
    </row>
    <row r="2533" spans="4:4">
      <c r="D2533" s="109"/>
    </row>
    <row r="2534" spans="4:4">
      <c r="D2534" s="109"/>
    </row>
    <row r="2535" spans="4:4">
      <c r="D2535" s="109"/>
    </row>
    <row r="2536" spans="4:4">
      <c r="D2536" s="109"/>
    </row>
    <row r="2537" spans="4:4">
      <c r="D2537" s="109"/>
    </row>
    <row r="2538" spans="4:4">
      <c r="D2538" s="109"/>
    </row>
    <row r="2539" spans="4:4">
      <c r="D2539" s="109"/>
    </row>
    <row r="2540" spans="4:4">
      <c r="D2540" s="109"/>
    </row>
    <row r="2541" spans="4:4">
      <c r="D2541" s="109"/>
    </row>
    <row r="2542" spans="4:4">
      <c r="D2542" s="109"/>
    </row>
    <row r="2543" spans="4:4">
      <c r="D2543" s="109"/>
    </row>
    <row r="2544" spans="4:4">
      <c r="D2544" s="109"/>
    </row>
    <row r="2545" spans="4:4">
      <c r="D2545" s="109"/>
    </row>
    <row r="2546" spans="4:4">
      <c r="D2546" s="109"/>
    </row>
    <row r="2547" spans="4:4">
      <c r="D2547" s="109"/>
    </row>
    <row r="2548" spans="4:4">
      <c r="D2548" s="109"/>
    </row>
    <row r="2549" spans="4:4">
      <c r="D2549" s="109"/>
    </row>
    <row r="2550" spans="4:4">
      <c r="D2550" s="109"/>
    </row>
    <row r="2551" spans="4:4">
      <c r="D2551" s="109"/>
    </row>
    <row r="2552" spans="4:4">
      <c r="D2552" s="109"/>
    </row>
    <row r="2553" spans="4:4">
      <c r="D2553" s="109"/>
    </row>
    <row r="2554" spans="4:4">
      <c r="D2554" s="109"/>
    </row>
    <row r="2555" spans="4:4">
      <c r="D2555" s="109"/>
    </row>
    <row r="2556" spans="4:4">
      <c r="D2556" s="109"/>
    </row>
    <row r="2557" spans="4:4">
      <c r="D2557" s="109"/>
    </row>
    <row r="2558" spans="4:4">
      <c r="D2558" s="109"/>
    </row>
    <row r="2559" spans="4:4">
      <c r="D2559" s="109"/>
    </row>
    <row r="2560" spans="4:4">
      <c r="D2560" s="109"/>
    </row>
    <row r="2561" spans="4:4">
      <c r="D2561" s="109"/>
    </row>
    <row r="2562" spans="4:4">
      <c r="D2562" s="109"/>
    </row>
    <row r="2563" spans="4:4">
      <c r="D2563" s="109"/>
    </row>
    <row r="2564" spans="4:4">
      <c r="D2564" s="109"/>
    </row>
    <row r="2565" spans="4:4">
      <c r="D2565" s="109"/>
    </row>
    <row r="2566" spans="4:4">
      <c r="D2566" s="109"/>
    </row>
    <row r="2567" spans="4:4">
      <c r="D2567" s="109"/>
    </row>
    <row r="2568" spans="4:4">
      <c r="D2568" s="109"/>
    </row>
    <row r="2569" spans="4:4">
      <c r="D2569" s="109"/>
    </row>
    <row r="2570" spans="4:4">
      <c r="D2570" s="109"/>
    </row>
    <row r="2571" spans="4:4">
      <c r="D2571" s="109"/>
    </row>
    <row r="2572" spans="4:4">
      <c r="D2572" s="109"/>
    </row>
    <row r="2573" spans="4:4">
      <c r="D2573" s="109"/>
    </row>
    <row r="2574" spans="4:4">
      <c r="D2574" s="109"/>
    </row>
    <row r="2575" spans="4:4">
      <c r="D2575" s="109"/>
    </row>
    <row r="2576" spans="4:4">
      <c r="D2576" s="109"/>
    </row>
    <row r="2577" spans="4:4">
      <c r="D2577" s="109"/>
    </row>
    <row r="2578" spans="4:4">
      <c r="D2578" s="109"/>
    </row>
    <row r="2579" spans="4:4">
      <c r="D2579" s="109"/>
    </row>
    <row r="2580" spans="4:4">
      <c r="D2580" s="109"/>
    </row>
    <row r="2581" spans="4:4">
      <c r="D2581" s="109"/>
    </row>
    <row r="2582" spans="4:4">
      <c r="D2582" s="109"/>
    </row>
    <row r="2583" spans="4:4">
      <c r="D2583" s="109"/>
    </row>
    <row r="2584" spans="4:4">
      <c r="D2584" s="109"/>
    </row>
    <row r="2585" spans="4:4">
      <c r="D2585" s="109"/>
    </row>
    <row r="2586" spans="4:4">
      <c r="D2586" s="109"/>
    </row>
    <row r="2587" spans="4:4">
      <c r="D2587" s="109"/>
    </row>
    <row r="2588" spans="4:4">
      <c r="D2588" s="109"/>
    </row>
    <row r="2589" spans="4:4">
      <c r="D2589" s="109"/>
    </row>
    <row r="2590" spans="4:4">
      <c r="D2590" s="109"/>
    </row>
    <row r="2591" spans="4:4">
      <c r="D2591" s="109"/>
    </row>
    <row r="2592" spans="4:4">
      <c r="D2592" s="109"/>
    </row>
    <row r="2593" spans="4:4">
      <c r="D2593" s="109"/>
    </row>
    <row r="2594" spans="4:4">
      <c r="D2594" s="109"/>
    </row>
    <row r="2595" spans="4:4">
      <c r="D2595" s="109"/>
    </row>
    <row r="2596" spans="4:4">
      <c r="D2596" s="109"/>
    </row>
    <row r="2597" spans="4:4">
      <c r="D2597" s="109"/>
    </row>
    <row r="2598" spans="4:4">
      <c r="D2598" s="109"/>
    </row>
    <row r="2599" spans="4:4">
      <c r="D2599" s="109"/>
    </row>
    <row r="2600" spans="4:4">
      <c r="D2600" s="109"/>
    </row>
    <row r="2601" spans="4:4">
      <c r="D2601" s="109"/>
    </row>
    <row r="2602" spans="4:4">
      <c r="D2602" s="109"/>
    </row>
    <row r="2603" spans="4:4">
      <c r="D2603" s="109"/>
    </row>
    <row r="2604" spans="4:4">
      <c r="D2604" s="109"/>
    </row>
    <row r="2605" spans="4:4">
      <c r="D2605" s="109"/>
    </row>
    <row r="2606" spans="4:4">
      <c r="D2606" s="109"/>
    </row>
    <row r="2607" spans="4:4">
      <c r="D2607" s="109"/>
    </row>
    <row r="2608" spans="4:4">
      <c r="D2608" s="109"/>
    </row>
    <row r="2609" spans="4:4">
      <c r="D2609" s="109"/>
    </row>
    <row r="2610" spans="4:4">
      <c r="D2610" s="109"/>
    </row>
    <row r="2611" spans="4:4">
      <c r="D2611" s="109"/>
    </row>
    <row r="2612" spans="4:4">
      <c r="D2612" s="109"/>
    </row>
    <row r="2613" spans="4:4">
      <c r="D2613" s="109"/>
    </row>
    <row r="2614" spans="4:4">
      <c r="D2614" s="109"/>
    </row>
    <row r="2615" spans="4:4">
      <c r="D2615" s="109"/>
    </row>
    <row r="2616" spans="4:4">
      <c r="D2616" s="109"/>
    </row>
    <row r="2617" spans="4:4">
      <c r="D2617" s="109"/>
    </row>
    <row r="2618" spans="4:4">
      <c r="D2618" s="109"/>
    </row>
    <row r="2619" spans="4:4">
      <c r="D2619" s="109"/>
    </row>
    <row r="2620" spans="4:4">
      <c r="D2620" s="109"/>
    </row>
    <row r="2621" spans="4:4">
      <c r="D2621" s="109"/>
    </row>
    <row r="2622" spans="4:4">
      <c r="D2622" s="109"/>
    </row>
    <row r="2623" spans="4:4">
      <c r="D2623" s="109"/>
    </row>
    <row r="2624" spans="4:4">
      <c r="D2624" s="109"/>
    </row>
    <row r="2625" spans="4:4">
      <c r="D2625" s="109"/>
    </row>
    <row r="2626" spans="4:4">
      <c r="D2626" s="109"/>
    </row>
    <row r="2627" spans="4:4">
      <c r="D2627" s="109"/>
    </row>
    <row r="2628" spans="4:4">
      <c r="D2628" s="109"/>
    </row>
    <row r="2629" spans="4:4">
      <c r="D2629" s="109"/>
    </row>
    <row r="2630" spans="4:4">
      <c r="D2630" s="109"/>
    </row>
    <row r="2631" spans="4:4">
      <c r="D2631" s="109"/>
    </row>
    <row r="2632" spans="4:4">
      <c r="D2632" s="109"/>
    </row>
    <row r="2633" spans="4:4">
      <c r="D2633" s="109"/>
    </row>
    <row r="2634" spans="4:4">
      <c r="D2634" s="109"/>
    </row>
    <row r="2635" spans="4:4">
      <c r="D2635" s="109"/>
    </row>
    <row r="2636" spans="4:4">
      <c r="D2636" s="109"/>
    </row>
    <row r="2637" spans="4:4">
      <c r="D2637" s="109"/>
    </row>
    <row r="2638" spans="4:4">
      <c r="D2638" s="109"/>
    </row>
    <row r="2639" spans="4:4">
      <c r="D2639" s="109"/>
    </row>
    <row r="2640" spans="4:4">
      <c r="D2640" s="109"/>
    </row>
    <row r="2641" spans="4:4">
      <c r="D2641" s="109"/>
    </row>
    <row r="2642" spans="4:4">
      <c r="D2642" s="109"/>
    </row>
    <row r="2643" spans="4:4">
      <c r="D2643" s="109"/>
    </row>
    <row r="2644" spans="4:4">
      <c r="D2644" s="109"/>
    </row>
    <row r="2645" spans="4:4">
      <c r="D2645" s="109"/>
    </row>
    <row r="2646" spans="4:4">
      <c r="D2646" s="109"/>
    </row>
    <row r="2647" spans="4:4">
      <c r="D2647" s="109"/>
    </row>
    <row r="2648" spans="4:4">
      <c r="D2648" s="109"/>
    </row>
    <row r="2649" spans="4:4">
      <c r="D2649" s="109"/>
    </row>
    <row r="2650" spans="4:4">
      <c r="D2650" s="109"/>
    </row>
    <row r="2651" spans="4:4">
      <c r="D2651" s="109"/>
    </row>
    <row r="2652" spans="4:4">
      <c r="D2652" s="109"/>
    </row>
    <row r="2653" spans="4:4">
      <c r="D2653" s="109"/>
    </row>
    <row r="2654" spans="4:4">
      <c r="D2654" s="109"/>
    </row>
    <row r="2655" spans="4:4">
      <c r="D2655" s="109"/>
    </row>
    <row r="2656" spans="4:4">
      <c r="D2656" s="109"/>
    </row>
    <row r="2657" spans="4:4">
      <c r="D2657" s="109"/>
    </row>
    <row r="2658" spans="4:4">
      <c r="D2658" s="109"/>
    </row>
    <row r="2659" spans="4:4">
      <c r="D2659" s="109"/>
    </row>
    <row r="2660" spans="4:4">
      <c r="D2660" s="109"/>
    </row>
    <row r="2661" spans="4:4">
      <c r="D2661" s="109"/>
    </row>
    <row r="2662" spans="4:4">
      <c r="D2662" s="109"/>
    </row>
    <row r="2663" spans="4:4">
      <c r="D2663" s="109"/>
    </row>
    <row r="2664" spans="4:4">
      <c r="D2664" s="109"/>
    </row>
    <row r="2665" spans="4:4">
      <c r="D2665" s="109"/>
    </row>
    <row r="2666" spans="4:4">
      <c r="D2666" s="109"/>
    </row>
    <row r="2667" spans="4:4">
      <c r="D2667" s="109"/>
    </row>
    <row r="2668" spans="4:4">
      <c r="D2668" s="109"/>
    </row>
    <row r="2669" spans="4:4">
      <c r="D2669" s="109"/>
    </row>
    <row r="2670" spans="4:4">
      <c r="D2670" s="109"/>
    </row>
    <row r="2671" spans="4:4">
      <c r="D2671" s="109"/>
    </row>
    <row r="2672" spans="4:4">
      <c r="D2672" s="109"/>
    </row>
    <row r="2673" spans="4:4">
      <c r="D2673" s="109"/>
    </row>
    <row r="2674" spans="4:4">
      <c r="D2674" s="109"/>
    </row>
    <row r="2675" spans="4:4">
      <c r="D2675" s="109"/>
    </row>
    <row r="2676" spans="4:4">
      <c r="D2676" s="109"/>
    </row>
    <row r="2677" spans="4:4">
      <c r="D2677" s="109"/>
    </row>
    <row r="2678" spans="4:4">
      <c r="D2678" s="109"/>
    </row>
    <row r="2679" spans="4:4">
      <c r="D2679" s="109"/>
    </row>
    <row r="2680" spans="4:4">
      <c r="D2680" s="109"/>
    </row>
    <row r="2681" spans="4:4">
      <c r="D2681" s="109"/>
    </row>
    <row r="2682" spans="4:4">
      <c r="D2682" s="109"/>
    </row>
    <row r="2683" spans="4:4">
      <c r="D2683" s="109"/>
    </row>
    <row r="2684" spans="4:4">
      <c r="D2684" s="109"/>
    </row>
    <row r="2685" spans="4:4">
      <c r="D2685" s="109"/>
    </row>
    <row r="2686" spans="4:4">
      <c r="D2686" s="109"/>
    </row>
    <row r="2687" spans="4:4">
      <c r="D2687" s="109"/>
    </row>
    <row r="2688" spans="4:4">
      <c r="D2688" s="109"/>
    </row>
    <row r="2689" spans="4:4">
      <c r="D2689" s="109"/>
    </row>
    <row r="2690" spans="4:4">
      <c r="D2690" s="109"/>
    </row>
    <row r="2691" spans="4:4">
      <c r="D2691" s="109"/>
    </row>
    <row r="2692" spans="4:4">
      <c r="D2692" s="109"/>
    </row>
    <row r="2693" spans="4:4">
      <c r="D2693" s="109"/>
    </row>
    <row r="2694" spans="4:4">
      <c r="D2694" s="109"/>
    </row>
    <row r="2695" spans="4:4">
      <c r="D2695" s="109"/>
    </row>
    <row r="2696" spans="4:4">
      <c r="D2696" s="109"/>
    </row>
    <row r="2697" spans="4:4">
      <c r="D2697" s="109"/>
    </row>
    <row r="2698" spans="4:4">
      <c r="D2698" s="109"/>
    </row>
    <row r="2699" spans="4:4">
      <c r="D2699" s="109"/>
    </row>
    <row r="2700" spans="4:4">
      <c r="D2700" s="109"/>
    </row>
    <row r="2701" spans="4:4">
      <c r="D2701" s="109"/>
    </row>
    <row r="2702" spans="4:4">
      <c r="D2702" s="109"/>
    </row>
    <row r="2703" spans="4:4">
      <c r="D2703" s="109"/>
    </row>
    <row r="2704" spans="4:4">
      <c r="D2704" s="109"/>
    </row>
    <row r="2705" spans="4:4">
      <c r="D2705" s="109"/>
    </row>
    <row r="2706" spans="4:4">
      <c r="D2706" s="109"/>
    </row>
    <row r="2707" spans="4:4">
      <c r="D2707" s="109"/>
    </row>
    <row r="2708" spans="4:4">
      <c r="D2708" s="109"/>
    </row>
    <row r="2709" spans="4:4">
      <c r="D2709" s="109"/>
    </row>
    <row r="2710" spans="4:4">
      <c r="D2710" s="109"/>
    </row>
    <row r="2711" spans="4:4">
      <c r="D2711" s="109"/>
    </row>
    <row r="2712" spans="4:4">
      <c r="D2712" s="109"/>
    </row>
    <row r="2713" spans="4:4">
      <c r="D2713" s="109"/>
    </row>
    <row r="2714" spans="4:4">
      <c r="D2714" s="109"/>
    </row>
    <row r="2715" spans="4:4">
      <c r="D2715" s="109"/>
    </row>
    <row r="2716" spans="4:4">
      <c r="D2716" s="109"/>
    </row>
    <row r="2717" spans="4:4">
      <c r="D2717" s="109"/>
    </row>
    <row r="2718" spans="4:4">
      <c r="D2718" s="109"/>
    </row>
    <row r="2719" spans="4:4">
      <c r="D2719" s="109"/>
    </row>
    <row r="2720" spans="4:4">
      <c r="D2720" s="109"/>
    </row>
    <row r="2721" spans="4:4">
      <c r="D2721" s="109"/>
    </row>
    <row r="2722" spans="4:4">
      <c r="D2722" s="109"/>
    </row>
    <row r="2723" spans="4:4">
      <c r="D2723" s="109"/>
    </row>
    <row r="2724" spans="4:4">
      <c r="D2724" s="109"/>
    </row>
    <row r="2725" spans="4:4">
      <c r="D2725" s="109"/>
    </row>
    <row r="2726" spans="4:4">
      <c r="D2726" s="109"/>
    </row>
    <row r="2727" spans="4:4">
      <c r="D2727" s="109"/>
    </row>
    <row r="2728" spans="4:4">
      <c r="D2728" s="109"/>
    </row>
    <row r="2729" spans="4:4">
      <c r="D2729" s="109"/>
    </row>
    <row r="2730" spans="4:4">
      <c r="D2730" s="109"/>
    </row>
    <row r="2731" spans="4:4">
      <c r="D2731" s="109"/>
    </row>
    <row r="2732" spans="4:4">
      <c r="D2732" s="109"/>
    </row>
    <row r="2733" spans="4:4">
      <c r="D2733" s="109"/>
    </row>
    <row r="2734" spans="4:4">
      <c r="D2734" s="109"/>
    </row>
    <row r="2735" spans="4:4">
      <c r="D2735" s="109"/>
    </row>
    <row r="2736" spans="4:4">
      <c r="D2736" s="109"/>
    </row>
    <row r="2737" spans="4:4">
      <c r="D2737" s="109"/>
    </row>
    <row r="2738" spans="4:4">
      <c r="D2738" s="109"/>
    </row>
    <row r="2739" spans="4:4">
      <c r="D2739" s="109"/>
    </row>
    <row r="2740" spans="4:4">
      <c r="D2740" s="109"/>
    </row>
    <row r="2741" spans="4:4">
      <c r="D2741" s="109"/>
    </row>
    <row r="2742" spans="4:4">
      <c r="D2742" s="109"/>
    </row>
    <row r="2743" spans="4:4">
      <c r="D2743" s="109"/>
    </row>
    <row r="2744" spans="4:4">
      <c r="D2744" s="109"/>
    </row>
    <row r="2745" spans="4:4">
      <c r="D2745" s="109"/>
    </row>
    <row r="2746" spans="4:4">
      <c r="D2746" s="109"/>
    </row>
    <row r="2747" spans="4:4">
      <c r="D2747" s="109"/>
    </row>
    <row r="2748" spans="4:4">
      <c r="D2748" s="109"/>
    </row>
    <row r="2749" spans="4:4">
      <c r="D2749" s="109"/>
    </row>
    <row r="2750" spans="4:4">
      <c r="D2750" s="109"/>
    </row>
    <row r="2751" spans="4:4">
      <c r="D2751" s="109"/>
    </row>
    <row r="2752" spans="4:4">
      <c r="D2752" s="109"/>
    </row>
    <row r="2753" spans="4:4">
      <c r="D2753" s="109"/>
    </row>
    <row r="2754" spans="4:4">
      <c r="D2754" s="109"/>
    </row>
    <row r="2755" spans="4:4">
      <c r="D2755" s="109"/>
    </row>
    <row r="2756" spans="4:4">
      <c r="D2756" s="109"/>
    </row>
    <row r="2757" spans="4:4">
      <c r="D2757" s="109"/>
    </row>
    <row r="2758" spans="4:4">
      <c r="D2758" s="109"/>
    </row>
    <row r="2759" spans="4:4">
      <c r="D2759" s="109"/>
    </row>
    <row r="2760" spans="4:4">
      <c r="D2760" s="109"/>
    </row>
    <row r="2761" spans="4:4">
      <c r="D2761" s="109"/>
    </row>
    <row r="2762" spans="4:4">
      <c r="D2762" s="109"/>
    </row>
    <row r="2763" spans="4:4">
      <c r="D2763" s="109"/>
    </row>
    <row r="2764" spans="4:4">
      <c r="D2764" s="109"/>
    </row>
    <row r="2765" spans="4:4">
      <c r="D2765" s="109"/>
    </row>
    <row r="2766" spans="4:4">
      <c r="D2766" s="109"/>
    </row>
    <row r="2767" spans="4:4">
      <c r="D2767" s="109"/>
    </row>
    <row r="2768" spans="4:4">
      <c r="D2768" s="109"/>
    </row>
    <row r="2769" spans="4:4">
      <c r="D2769" s="109"/>
    </row>
    <row r="2770" spans="4:4">
      <c r="D2770" s="109"/>
    </row>
    <row r="2771" spans="4:4">
      <c r="D2771" s="109"/>
    </row>
    <row r="2772" spans="4:4">
      <c r="D2772" s="109"/>
    </row>
    <row r="2773" spans="4:4">
      <c r="D2773" s="109"/>
    </row>
    <row r="2774" spans="4:4">
      <c r="D2774" s="109"/>
    </row>
    <row r="2775" spans="4:4">
      <c r="D2775" s="109"/>
    </row>
    <row r="2776" spans="4:4">
      <c r="D2776" s="109"/>
    </row>
    <row r="2777" spans="4:4">
      <c r="D2777" s="109"/>
    </row>
    <row r="2778" spans="4:4">
      <c r="D2778" s="109"/>
    </row>
    <row r="2779" spans="4:4">
      <c r="D2779" s="109"/>
    </row>
    <row r="2780" spans="4:4">
      <c r="D2780" s="109"/>
    </row>
    <row r="2781" spans="4:4">
      <c r="D2781" s="109"/>
    </row>
    <row r="2782" spans="4:4">
      <c r="D2782" s="109"/>
    </row>
    <row r="2783" spans="4:4">
      <c r="D2783" s="109"/>
    </row>
    <row r="2784" spans="4:4">
      <c r="D2784" s="109"/>
    </row>
    <row r="2785" spans="4:4">
      <c r="D2785" s="109"/>
    </row>
    <row r="2786" spans="4:4">
      <c r="D2786" s="109"/>
    </row>
    <row r="2787" spans="4:4">
      <c r="D2787" s="109"/>
    </row>
    <row r="2788" spans="4:4">
      <c r="D2788" s="109"/>
    </row>
    <row r="2789" spans="4:4">
      <c r="D2789" s="109"/>
    </row>
    <row r="2790" spans="4:4">
      <c r="D2790" s="109"/>
    </row>
    <row r="2791" spans="4:4">
      <c r="D2791" s="109"/>
    </row>
    <row r="2792" spans="4:4">
      <c r="D2792" s="109"/>
    </row>
    <row r="2793" spans="4:4">
      <c r="D2793" s="109"/>
    </row>
    <row r="2794" spans="4:4">
      <c r="D2794" s="109"/>
    </row>
    <row r="2795" spans="4:4">
      <c r="D2795" s="109"/>
    </row>
    <row r="2796" spans="4:4">
      <c r="D2796" s="109"/>
    </row>
    <row r="2797" spans="4:4">
      <c r="D2797" s="109"/>
    </row>
    <row r="2798" spans="4:4">
      <c r="D2798" s="109"/>
    </row>
    <row r="2799" spans="4:4">
      <c r="D2799" s="109"/>
    </row>
    <row r="2800" spans="4:4">
      <c r="D2800" s="109"/>
    </row>
    <row r="2801" spans="4:4">
      <c r="D2801" s="109"/>
    </row>
    <row r="2802" spans="4:4">
      <c r="D2802" s="109"/>
    </row>
    <row r="2803" spans="4:4">
      <c r="D2803" s="109"/>
    </row>
    <row r="2804" spans="4:4">
      <c r="D2804" s="109"/>
    </row>
    <row r="2805" spans="4:4">
      <c r="D2805" s="109"/>
    </row>
    <row r="2806" spans="4:4">
      <c r="D2806" s="109"/>
    </row>
    <row r="2807" spans="4:4">
      <c r="D2807" s="109"/>
    </row>
    <row r="2808" spans="4:4">
      <c r="D2808" s="109"/>
    </row>
    <row r="2809" spans="4:4">
      <c r="D2809" s="109"/>
    </row>
    <row r="2810" spans="4:4">
      <c r="D2810" s="109"/>
    </row>
    <row r="2811" spans="4:4">
      <c r="D2811" s="109"/>
    </row>
    <row r="2812" spans="4:4">
      <c r="D2812" s="109"/>
    </row>
    <row r="2813" spans="4:4">
      <c r="D2813" s="109"/>
    </row>
    <row r="2814" spans="4:4">
      <c r="D2814" s="109"/>
    </row>
    <row r="2815" spans="4:4">
      <c r="D2815" s="109"/>
    </row>
    <row r="2816" spans="4:4">
      <c r="D2816" s="109"/>
    </row>
    <row r="2817" spans="4:4">
      <c r="D2817" s="109"/>
    </row>
    <row r="2818" spans="4:4">
      <c r="D2818" s="109"/>
    </row>
    <row r="2819" spans="4:4">
      <c r="D2819" s="109"/>
    </row>
    <row r="2820" spans="4:4">
      <c r="D2820" s="109"/>
    </row>
    <row r="2821" spans="4:4">
      <c r="D2821" s="109"/>
    </row>
    <row r="2822" spans="4:4">
      <c r="D2822" s="109"/>
    </row>
    <row r="2823" spans="4:4">
      <c r="D2823" s="109"/>
    </row>
    <row r="2824" spans="4:4">
      <c r="D2824" s="109"/>
    </row>
    <row r="2825" spans="4:4">
      <c r="D2825" s="109"/>
    </row>
    <row r="2826" spans="4:4">
      <c r="D2826" s="109"/>
    </row>
    <row r="2827" spans="4:4">
      <c r="D2827" s="109"/>
    </row>
    <row r="2828" spans="4:4">
      <c r="D2828" s="109"/>
    </row>
    <row r="2829" spans="4:4">
      <c r="D2829" s="109"/>
    </row>
    <row r="2830" spans="4:4">
      <c r="D2830" s="109"/>
    </row>
    <row r="2831" spans="4:4">
      <c r="D2831" s="109"/>
    </row>
    <row r="2832" spans="4:4">
      <c r="D2832" s="109"/>
    </row>
    <row r="2833" spans="4:4">
      <c r="D2833" s="109"/>
    </row>
    <row r="2834" spans="4:4">
      <c r="D2834" s="109"/>
    </row>
    <row r="2835" spans="4:4">
      <c r="D2835" s="109"/>
    </row>
    <row r="2836" spans="4:4">
      <c r="D2836" s="109"/>
    </row>
    <row r="2837" spans="4:4">
      <c r="D2837" s="109"/>
    </row>
    <row r="2838" spans="4:4">
      <c r="D2838" s="109"/>
    </row>
    <row r="2839" spans="4:4">
      <c r="D2839" s="109"/>
    </row>
    <row r="2840" spans="4:4">
      <c r="D2840" s="109"/>
    </row>
    <row r="2841" spans="4:4">
      <c r="D2841" s="109"/>
    </row>
    <row r="2842" spans="4:4">
      <c r="D2842" s="109"/>
    </row>
    <row r="2843" spans="4:4">
      <c r="D2843" s="109"/>
    </row>
    <row r="2844" spans="4:4">
      <c r="D2844" s="109"/>
    </row>
    <row r="2845" spans="4:4">
      <c r="D2845" s="109"/>
    </row>
    <row r="2846" spans="4:4">
      <c r="D2846" s="109"/>
    </row>
    <row r="2847" spans="4:4">
      <c r="D2847" s="109"/>
    </row>
    <row r="2848" spans="4:4">
      <c r="D2848" s="109"/>
    </row>
    <row r="2849" spans="4:4">
      <c r="D2849" s="109"/>
    </row>
    <row r="2850" spans="4:4">
      <c r="D2850" s="109"/>
    </row>
    <row r="2851" spans="4:4">
      <c r="D2851" s="109"/>
    </row>
    <row r="2852" spans="4:4">
      <c r="D2852" s="109"/>
    </row>
    <row r="2853" spans="4:4">
      <c r="D2853" s="109"/>
    </row>
    <row r="2854" spans="4:4">
      <c r="D2854" s="109"/>
    </row>
    <row r="2855" spans="4:4">
      <c r="D2855" s="109"/>
    </row>
    <row r="2856" spans="4:4">
      <c r="D2856" s="109"/>
    </row>
    <row r="2857" spans="4:4">
      <c r="D2857" s="109"/>
    </row>
    <row r="2858" spans="4:4">
      <c r="D2858" s="109"/>
    </row>
    <row r="2859" spans="4:4">
      <c r="D2859" s="109"/>
    </row>
    <row r="2860" spans="4:4">
      <c r="D2860" s="109"/>
    </row>
    <row r="2861" spans="4:4">
      <c r="D2861" s="109"/>
    </row>
    <row r="2862" spans="4:4">
      <c r="D2862" s="109"/>
    </row>
    <row r="2863" spans="4:4">
      <c r="D2863" s="109"/>
    </row>
    <row r="2864" spans="4:4">
      <c r="D2864" s="109"/>
    </row>
    <row r="2865" spans="4:4">
      <c r="D2865" s="109"/>
    </row>
    <row r="2866" spans="4:4">
      <c r="D2866" s="109"/>
    </row>
    <row r="2867" spans="4:4">
      <c r="D2867" s="109"/>
    </row>
    <row r="2868" spans="4:4">
      <c r="D2868" s="109"/>
    </row>
    <row r="2869" spans="4:4">
      <c r="D2869" s="109"/>
    </row>
    <row r="2870" spans="4:4">
      <c r="D2870" s="109"/>
    </row>
    <row r="2871" spans="4:4">
      <c r="D2871" s="109"/>
    </row>
    <row r="2872" spans="4:4">
      <c r="D2872" s="109"/>
    </row>
    <row r="2873" spans="4:4">
      <c r="D2873" s="109"/>
    </row>
    <row r="2874" spans="4:4">
      <c r="D2874" s="109"/>
    </row>
    <row r="2875" spans="4:4">
      <c r="D2875" s="109"/>
    </row>
    <row r="2876" spans="4:4">
      <c r="D2876" s="109"/>
    </row>
    <row r="2877" spans="4:4">
      <c r="D2877" s="109"/>
    </row>
    <row r="2878" spans="4:4">
      <c r="D2878" s="109"/>
    </row>
    <row r="2879" spans="4:4">
      <c r="D2879" s="109"/>
    </row>
    <row r="2880" spans="4:4">
      <c r="D2880" s="109"/>
    </row>
    <row r="2881" spans="4:4">
      <c r="D2881" s="109"/>
    </row>
    <row r="2882" spans="4:4">
      <c r="D2882" s="109"/>
    </row>
    <row r="2883" spans="4:4">
      <c r="D2883" s="109"/>
    </row>
    <row r="2884" spans="4:4">
      <c r="D2884" s="109"/>
    </row>
    <row r="2885" spans="4:4">
      <c r="D2885" s="109"/>
    </row>
    <row r="2886" spans="4:4">
      <c r="D2886" s="109"/>
    </row>
    <row r="2887" spans="4:4">
      <c r="D2887" s="109"/>
    </row>
    <row r="2888" spans="4:4">
      <c r="D2888" s="109"/>
    </row>
    <row r="2889" spans="4:4">
      <c r="D2889" s="109"/>
    </row>
    <row r="2890" spans="4:4">
      <c r="D2890" s="109"/>
    </row>
    <row r="2891" spans="4:4">
      <c r="D2891" s="109"/>
    </row>
    <row r="2892" spans="4:4">
      <c r="D2892" s="109"/>
    </row>
    <row r="2893" spans="4:4">
      <c r="D2893" s="109"/>
    </row>
    <row r="2894" spans="4:4">
      <c r="D2894" s="109"/>
    </row>
    <row r="2895" spans="4:4">
      <c r="D2895" s="109"/>
    </row>
    <row r="2896" spans="4:4">
      <c r="D2896" s="109"/>
    </row>
    <row r="2897" spans="4:4">
      <c r="D2897" s="109"/>
    </row>
    <row r="2898" spans="4:4">
      <c r="D2898" s="109"/>
    </row>
    <row r="2899" spans="4:4">
      <c r="D2899" s="109"/>
    </row>
    <row r="2900" spans="4:4">
      <c r="D2900" s="109"/>
    </row>
    <row r="2901" spans="4:4">
      <c r="D2901" s="109"/>
    </row>
    <row r="2902" spans="4:4">
      <c r="D2902" s="109"/>
    </row>
    <row r="2903" spans="4:4">
      <c r="D2903" s="109"/>
    </row>
    <row r="2904" spans="4:4">
      <c r="D2904" s="109"/>
    </row>
    <row r="2905" spans="4:4">
      <c r="D2905" s="109"/>
    </row>
    <row r="2906" spans="4:4">
      <c r="D2906" s="109"/>
    </row>
    <row r="2907" spans="4:4">
      <c r="D2907" s="109"/>
    </row>
    <row r="2908" spans="4:4">
      <c r="D2908" s="109"/>
    </row>
    <row r="2909" spans="4:4">
      <c r="D2909" s="109"/>
    </row>
    <row r="2910" spans="4:4">
      <c r="D2910" s="109"/>
    </row>
    <row r="2911" spans="4:4">
      <c r="D2911" s="109"/>
    </row>
    <row r="2912" spans="4:4">
      <c r="D2912" s="109"/>
    </row>
    <row r="2913" spans="4:4">
      <c r="D2913" s="109"/>
    </row>
    <row r="2914" spans="4:4">
      <c r="D2914" s="109"/>
    </row>
    <row r="2915" spans="4:4">
      <c r="D2915" s="109"/>
    </row>
    <row r="2916" spans="4:4">
      <c r="D2916" s="109"/>
    </row>
    <row r="2917" spans="4:4">
      <c r="D2917" s="109"/>
    </row>
    <row r="2918" spans="4:4">
      <c r="D2918" s="109"/>
    </row>
    <row r="2919" spans="4:4">
      <c r="D2919" s="109"/>
    </row>
    <row r="2920" spans="4:4">
      <c r="D2920" s="109"/>
    </row>
    <row r="2921" spans="4:4">
      <c r="D2921" s="109"/>
    </row>
    <row r="2922" spans="4:4">
      <c r="D2922" s="109"/>
    </row>
    <row r="2923" spans="4:4">
      <c r="D2923" s="109"/>
    </row>
    <row r="2924" spans="4:4">
      <c r="D2924" s="109"/>
    </row>
    <row r="2925" spans="4:4">
      <c r="D2925" s="109"/>
    </row>
    <row r="2926" spans="4:4">
      <c r="D2926" s="109"/>
    </row>
    <row r="2927" spans="4:4">
      <c r="D2927" s="109"/>
    </row>
    <row r="2928" spans="4:4">
      <c r="D2928" s="109"/>
    </row>
    <row r="2929" spans="4:4">
      <c r="D2929" s="109"/>
    </row>
    <row r="2930" spans="4:4">
      <c r="D2930" s="109"/>
    </row>
    <row r="2931" spans="4:4">
      <c r="D2931" s="109"/>
    </row>
    <row r="2932" spans="4:4">
      <c r="D2932" s="109"/>
    </row>
    <row r="2933" spans="4:4">
      <c r="D2933" s="109"/>
    </row>
    <row r="2934" spans="4:4">
      <c r="D2934" s="109"/>
    </row>
    <row r="2935" spans="4:4">
      <c r="D2935" s="109"/>
    </row>
    <row r="2936" spans="4:4">
      <c r="D2936" s="109"/>
    </row>
    <row r="2937" spans="4:4">
      <c r="D2937" s="109"/>
    </row>
    <row r="2938" spans="4:4">
      <c r="D2938" s="109"/>
    </row>
    <row r="2939" spans="4:4">
      <c r="D2939" s="109"/>
    </row>
    <row r="2940" spans="4:4">
      <c r="D2940" s="109"/>
    </row>
    <row r="2941" spans="4:4">
      <c r="D2941" s="109"/>
    </row>
    <row r="2942" spans="4:4">
      <c r="D2942" s="109"/>
    </row>
    <row r="2943" spans="4:4">
      <c r="D2943" s="109"/>
    </row>
    <row r="2944" spans="4:4">
      <c r="D2944" s="109"/>
    </row>
    <row r="2945" spans="4:4">
      <c r="D2945" s="109"/>
    </row>
    <row r="2946" spans="4:4">
      <c r="D2946" s="109"/>
    </row>
    <row r="2947" spans="4:4">
      <c r="D2947" s="109"/>
    </row>
    <row r="2948" spans="4:4">
      <c r="D2948" s="109"/>
    </row>
    <row r="2949" spans="4:4">
      <c r="D2949" s="109"/>
    </row>
    <row r="2950" spans="4:4">
      <c r="D2950" s="109"/>
    </row>
    <row r="2951" spans="4:4">
      <c r="D2951" s="109"/>
    </row>
    <row r="2952" spans="4:4">
      <c r="D2952" s="109"/>
    </row>
    <row r="2953" spans="4:4">
      <c r="D2953" s="109"/>
    </row>
    <row r="2954" spans="4:4">
      <c r="D2954" s="109"/>
    </row>
    <row r="2955" spans="4:4">
      <c r="D2955" s="109"/>
    </row>
    <row r="2956" spans="4:4">
      <c r="D2956" s="109"/>
    </row>
    <row r="2957" spans="4:4">
      <c r="D2957" s="109"/>
    </row>
    <row r="2958" spans="4:4">
      <c r="D2958" s="109"/>
    </row>
    <row r="2959" spans="4:4">
      <c r="D2959" s="109"/>
    </row>
    <row r="2960" spans="4:4">
      <c r="D2960" s="109"/>
    </row>
    <row r="2961" spans="4:4">
      <c r="D2961" s="109"/>
    </row>
    <row r="2962" spans="4:4">
      <c r="D2962" s="109"/>
    </row>
    <row r="2963" spans="4:4">
      <c r="D2963" s="109"/>
    </row>
    <row r="2964" spans="4:4">
      <c r="D2964" s="109"/>
    </row>
    <row r="2965" spans="4:4">
      <c r="D2965" s="109"/>
    </row>
    <row r="2966" spans="4:4">
      <c r="D2966" s="109"/>
    </row>
    <row r="2967" spans="4:4">
      <c r="D2967" s="109"/>
    </row>
    <row r="2968" spans="4:4">
      <c r="D2968" s="109"/>
    </row>
    <row r="2969" spans="4:4">
      <c r="D2969" s="109"/>
    </row>
    <row r="2970" spans="4:4">
      <c r="D2970" s="109"/>
    </row>
    <row r="2971" spans="4:4">
      <c r="D2971" s="109"/>
    </row>
    <row r="2972" spans="4:4">
      <c r="D2972" s="109"/>
    </row>
    <row r="2973" spans="4:4">
      <c r="D2973" s="109"/>
    </row>
    <row r="2974" spans="4:4">
      <c r="D2974" s="109"/>
    </row>
    <row r="2975" spans="4:4">
      <c r="D2975" s="109"/>
    </row>
    <row r="2976" spans="4:4">
      <c r="D2976" s="109"/>
    </row>
    <row r="2977" spans="4:4">
      <c r="D2977" s="109"/>
    </row>
    <row r="2978" spans="4:4">
      <c r="D2978" s="109"/>
    </row>
    <row r="2979" spans="4:4">
      <c r="D2979" s="109"/>
    </row>
    <row r="2980" spans="4:4">
      <c r="D2980" s="109"/>
    </row>
    <row r="2981" spans="4:4">
      <c r="D2981" s="109"/>
    </row>
    <row r="2982" spans="4:4">
      <c r="D2982" s="109"/>
    </row>
    <row r="2983" spans="4:4">
      <c r="D2983" s="109"/>
    </row>
    <row r="2984" spans="4:4">
      <c r="D2984" s="109"/>
    </row>
    <row r="2985" spans="4:4">
      <c r="D2985" s="109"/>
    </row>
    <row r="2986" spans="4:4">
      <c r="D2986" s="109"/>
    </row>
    <row r="2987" spans="4:4">
      <c r="D2987" s="109"/>
    </row>
    <row r="2988" spans="4:4">
      <c r="D2988" s="109"/>
    </row>
    <row r="2989" spans="4:4">
      <c r="D2989" s="109"/>
    </row>
    <row r="2990" spans="4:4">
      <c r="D2990" s="109"/>
    </row>
    <row r="2991" spans="4:4">
      <c r="D2991" s="109"/>
    </row>
    <row r="2992" spans="4:4">
      <c r="D2992" s="109"/>
    </row>
    <row r="2993" spans="4:4">
      <c r="D2993" s="109"/>
    </row>
    <row r="2994" spans="4:4">
      <c r="D2994" s="109"/>
    </row>
    <row r="2995" spans="4:4">
      <c r="D2995" s="109"/>
    </row>
    <row r="2996" spans="4:4">
      <c r="D2996" s="109"/>
    </row>
    <row r="2997" spans="4:4">
      <c r="D2997" s="109"/>
    </row>
    <row r="2998" spans="4:4">
      <c r="D2998" s="109"/>
    </row>
    <row r="2999" spans="4:4">
      <c r="D2999" s="109"/>
    </row>
    <row r="3000" spans="4:4">
      <c r="D3000" s="109"/>
    </row>
    <row r="3001" spans="4:4">
      <c r="D3001" s="109"/>
    </row>
    <row r="3002" spans="4:4">
      <c r="D3002" s="109"/>
    </row>
    <row r="3003" spans="4:4">
      <c r="D3003" s="109"/>
    </row>
    <row r="3004" spans="4:4">
      <c r="D3004" s="109"/>
    </row>
    <row r="3005" spans="4:4">
      <c r="D3005" s="109"/>
    </row>
    <row r="3006" spans="4:4">
      <c r="D3006" s="109"/>
    </row>
    <row r="3007" spans="4:4">
      <c r="D3007" s="109"/>
    </row>
    <row r="3008" spans="4:4">
      <c r="D3008" s="109"/>
    </row>
    <row r="3009" spans="4:4">
      <c r="D3009" s="109"/>
    </row>
    <row r="3010" spans="4:4">
      <c r="D3010" s="109"/>
    </row>
    <row r="3011" spans="4:4">
      <c r="D3011" s="109"/>
    </row>
    <row r="3012" spans="4:4">
      <c r="D3012" s="109"/>
    </row>
    <row r="3013" spans="4:4">
      <c r="D3013" s="109"/>
    </row>
    <row r="3014" spans="4:4">
      <c r="D3014" s="109"/>
    </row>
    <row r="3015" spans="4:4">
      <c r="D3015" s="109"/>
    </row>
    <row r="3016" spans="4:4">
      <c r="D3016" s="109"/>
    </row>
    <row r="3017" spans="4:4">
      <c r="D3017" s="109"/>
    </row>
    <row r="3018" spans="4:4">
      <c r="D3018" s="109"/>
    </row>
    <row r="3019" spans="4:4">
      <c r="D3019" s="109"/>
    </row>
    <row r="3020" spans="4:4">
      <c r="D3020" s="109"/>
    </row>
    <row r="3021" spans="4:4">
      <c r="D3021" s="109"/>
    </row>
    <row r="3022" spans="4:4">
      <c r="D3022" s="109"/>
    </row>
    <row r="3023" spans="4:4">
      <c r="D3023" s="109"/>
    </row>
    <row r="3024" spans="4:4">
      <c r="D3024" s="109"/>
    </row>
    <row r="3025" spans="4:4">
      <c r="D3025" s="109"/>
    </row>
    <row r="3026" spans="4:4">
      <c r="D3026" s="109"/>
    </row>
    <row r="3027" spans="4:4">
      <c r="D3027" s="109"/>
    </row>
    <row r="3028" spans="4:4">
      <c r="D3028" s="109"/>
    </row>
    <row r="3029" spans="4:4">
      <c r="D3029" s="109"/>
    </row>
    <row r="3030" spans="4:4">
      <c r="D3030" s="109"/>
    </row>
    <row r="3031" spans="4:4">
      <c r="D3031" s="109"/>
    </row>
    <row r="3032" spans="4:4">
      <c r="D3032" s="109"/>
    </row>
    <row r="3033" spans="4:4">
      <c r="D3033" s="109"/>
    </row>
    <row r="3034" spans="4:4">
      <c r="D3034" s="109"/>
    </row>
    <row r="3035" spans="4:4">
      <c r="D3035" s="109"/>
    </row>
    <row r="3036" spans="4:4">
      <c r="D3036" s="109"/>
    </row>
    <row r="3037" spans="4:4">
      <c r="D3037" s="109"/>
    </row>
    <row r="3038" spans="4:4">
      <c r="D3038" s="109"/>
    </row>
    <row r="3039" spans="4:4">
      <c r="D3039" s="109"/>
    </row>
    <row r="3040" spans="4:4">
      <c r="D3040" s="109"/>
    </row>
    <row r="3041" spans="4:4">
      <c r="D3041" s="109"/>
    </row>
    <row r="3042" spans="4:4">
      <c r="D3042" s="109"/>
    </row>
    <row r="3043" spans="4:4">
      <c r="D3043" s="109"/>
    </row>
    <row r="3044" spans="4:4">
      <c r="D3044" s="109"/>
    </row>
    <row r="3045" spans="4:4">
      <c r="D3045" s="109"/>
    </row>
    <row r="3046" spans="4:4">
      <c r="D3046" s="109"/>
    </row>
    <row r="3047" spans="4:4">
      <c r="D3047" s="109"/>
    </row>
    <row r="3048" spans="4:4">
      <c r="D3048" s="109"/>
    </row>
    <row r="3049" spans="4:4">
      <c r="D3049" s="109"/>
    </row>
    <row r="3050" spans="4:4">
      <c r="D3050" s="109"/>
    </row>
    <row r="3051" spans="4:4">
      <c r="D3051" s="109"/>
    </row>
    <row r="3052" spans="4:4">
      <c r="D3052" s="109"/>
    </row>
    <row r="3053" spans="4:4">
      <c r="D3053" s="109"/>
    </row>
    <row r="3054" spans="4:4">
      <c r="D3054" s="109"/>
    </row>
    <row r="3055" spans="4:4">
      <c r="D3055" s="109"/>
    </row>
    <row r="3056" spans="4:4">
      <c r="D3056" s="109"/>
    </row>
    <row r="3057" spans="4:4">
      <c r="D3057" s="109"/>
    </row>
    <row r="3058" spans="4:4">
      <c r="D3058" s="109"/>
    </row>
    <row r="3059" spans="4:4">
      <c r="D3059" s="109"/>
    </row>
    <row r="3060" spans="4:4">
      <c r="D3060" s="109"/>
    </row>
    <row r="3061" spans="4:4">
      <c r="D3061" s="109"/>
    </row>
    <row r="3062" spans="4:4">
      <c r="D3062" s="109"/>
    </row>
    <row r="3063" spans="4:4">
      <c r="D3063" s="109"/>
    </row>
    <row r="3064" spans="4:4">
      <c r="D3064" s="109"/>
    </row>
    <row r="3065" spans="4:4">
      <c r="D3065" s="109"/>
    </row>
    <row r="3066" spans="4:4">
      <c r="D3066" s="109"/>
    </row>
    <row r="3067" spans="4:4">
      <c r="D3067" s="109"/>
    </row>
    <row r="3068" spans="4:4">
      <c r="D3068" s="109"/>
    </row>
    <row r="3069" spans="4:4">
      <c r="D3069" s="109"/>
    </row>
    <row r="3070" spans="4:4">
      <c r="D3070" s="109"/>
    </row>
    <row r="3071" spans="4:4">
      <c r="D3071" s="109"/>
    </row>
    <row r="3072" spans="4:4">
      <c r="D3072" s="109"/>
    </row>
    <row r="3073" spans="4:4">
      <c r="D3073" s="109"/>
    </row>
    <row r="3074" spans="4:4">
      <c r="D3074" s="109"/>
    </row>
    <row r="3075" spans="4:4">
      <c r="D3075" s="109"/>
    </row>
    <row r="3076" spans="4:4">
      <c r="D3076" s="109"/>
    </row>
    <row r="3077" spans="4:4">
      <c r="D3077" s="109"/>
    </row>
    <row r="3078" spans="4:4">
      <c r="D3078" s="109"/>
    </row>
    <row r="3079" spans="4:4">
      <c r="D3079" s="109"/>
    </row>
    <row r="3080" spans="4:4">
      <c r="D3080" s="109"/>
    </row>
    <row r="3081" spans="4:4">
      <c r="D3081" s="109"/>
    </row>
    <row r="3082" spans="4:4">
      <c r="D3082" s="109"/>
    </row>
    <row r="3083" spans="4:4">
      <c r="D3083" s="109"/>
    </row>
    <row r="3084" spans="4:4">
      <c r="D3084" s="109"/>
    </row>
    <row r="3085" spans="4:4">
      <c r="D3085" s="109"/>
    </row>
    <row r="3086" spans="4:4">
      <c r="D3086" s="109"/>
    </row>
    <row r="3087" spans="4:4">
      <c r="D3087" s="109"/>
    </row>
    <row r="3088" spans="4:4">
      <c r="D3088" s="109"/>
    </row>
    <row r="3089" spans="4:4">
      <c r="D3089" s="109"/>
    </row>
    <row r="3090" spans="4:4">
      <c r="D3090" s="109"/>
    </row>
    <row r="3091" spans="4:4">
      <c r="D3091" s="109"/>
    </row>
    <row r="3092" spans="4:4">
      <c r="D3092" s="109"/>
    </row>
    <row r="3093" spans="4:4">
      <c r="D3093" s="109"/>
    </row>
    <row r="3094" spans="4:4">
      <c r="D3094" s="109"/>
    </row>
    <row r="3095" spans="4:4">
      <c r="D3095" s="109"/>
    </row>
    <row r="3096" spans="4:4">
      <c r="D3096" s="109"/>
    </row>
    <row r="3097" spans="4:4">
      <c r="D3097" s="109"/>
    </row>
    <row r="3098" spans="4:4">
      <c r="D3098" s="109"/>
    </row>
    <row r="3099" spans="4:4">
      <c r="D3099" s="109"/>
    </row>
    <row r="3100" spans="4:4">
      <c r="D3100" s="109"/>
    </row>
    <row r="3101" spans="4:4">
      <c r="D3101" s="109"/>
    </row>
    <row r="3102" spans="4:4">
      <c r="D3102" s="109"/>
    </row>
    <row r="3103" spans="4:4">
      <c r="D3103" s="109"/>
    </row>
    <row r="3104" spans="4:4">
      <c r="D3104" s="109"/>
    </row>
    <row r="3105" spans="4:4">
      <c r="D3105" s="109"/>
    </row>
    <row r="3106" spans="4:4">
      <c r="D3106" s="109"/>
    </row>
    <row r="3107" spans="4:4">
      <c r="D3107" s="109"/>
    </row>
    <row r="3108" spans="4:4">
      <c r="D3108" s="109"/>
    </row>
    <row r="3109" spans="4:4">
      <c r="D3109" s="109"/>
    </row>
    <row r="3110" spans="4:4">
      <c r="D3110" s="109"/>
    </row>
    <row r="3111" spans="4:4">
      <c r="D3111" s="109"/>
    </row>
    <row r="3112" spans="4:4">
      <c r="D3112" s="109"/>
    </row>
    <row r="3113" spans="4:4">
      <c r="D3113" s="109"/>
    </row>
    <row r="3114" spans="4:4">
      <c r="D3114" s="109"/>
    </row>
    <row r="3115" spans="4:4">
      <c r="D3115" s="109"/>
    </row>
    <row r="3116" spans="4:4">
      <c r="D3116" s="109"/>
    </row>
    <row r="3117" spans="4:4">
      <c r="D3117" s="109"/>
    </row>
    <row r="3118" spans="4:4">
      <c r="D3118" s="109"/>
    </row>
    <row r="3119" spans="4:4">
      <c r="D3119" s="109"/>
    </row>
    <row r="3120" spans="4:4">
      <c r="D3120" s="109"/>
    </row>
    <row r="3121" spans="4:4">
      <c r="D3121" s="109"/>
    </row>
    <row r="3122" spans="4:4">
      <c r="D3122" s="109"/>
    </row>
    <row r="3123" spans="4:4">
      <c r="D3123" s="109"/>
    </row>
    <row r="3124" spans="4:4">
      <c r="D3124" s="109"/>
    </row>
    <row r="3125" spans="4:4">
      <c r="D3125" s="109"/>
    </row>
    <row r="3126" spans="4:4">
      <c r="D3126" s="109"/>
    </row>
    <row r="3127" spans="4:4">
      <c r="D3127" s="109"/>
    </row>
    <row r="3128" spans="4:4">
      <c r="D3128" s="109"/>
    </row>
    <row r="3129" spans="4:4">
      <c r="D3129" s="109"/>
    </row>
    <row r="3130" spans="4:4">
      <c r="D3130" s="109"/>
    </row>
    <row r="3131" spans="4:4">
      <c r="D3131" s="109"/>
    </row>
    <row r="3132" spans="4:4">
      <c r="D3132" s="109"/>
    </row>
    <row r="3133" spans="4:4">
      <c r="D3133" s="109"/>
    </row>
    <row r="3134" spans="4:4">
      <c r="D3134" s="109"/>
    </row>
    <row r="3135" spans="4:4">
      <c r="D3135" s="109"/>
    </row>
    <row r="3136" spans="4:4">
      <c r="D3136" s="109"/>
    </row>
    <row r="3137" spans="4:4">
      <c r="D3137" s="109"/>
    </row>
    <row r="3138" spans="4:4">
      <c r="D3138" s="109"/>
    </row>
    <row r="3139" spans="4:4">
      <c r="D3139" s="109"/>
    </row>
    <row r="3140" spans="4:4">
      <c r="D3140" s="109"/>
    </row>
    <row r="3141" spans="4:4">
      <c r="D3141" s="109"/>
    </row>
    <row r="3142" spans="4:4">
      <c r="D3142" s="109"/>
    </row>
    <row r="3143" spans="4:4">
      <c r="D3143" s="109"/>
    </row>
    <row r="3144" spans="4:4">
      <c r="D3144" s="109"/>
    </row>
    <row r="3145" spans="4:4">
      <c r="D3145" s="109"/>
    </row>
    <row r="3146" spans="4:4">
      <c r="D3146" s="109"/>
    </row>
    <row r="3147" spans="4:4">
      <c r="D3147" s="109"/>
    </row>
    <row r="3148" spans="4:4">
      <c r="D3148" s="109"/>
    </row>
    <row r="3149" spans="4:4">
      <c r="D3149" s="109"/>
    </row>
    <row r="3150" spans="4:4">
      <c r="D3150" s="109"/>
    </row>
    <row r="3151" spans="4:4">
      <c r="D3151" s="109"/>
    </row>
    <row r="3152" spans="4:4">
      <c r="D3152" s="109"/>
    </row>
    <row r="3153" spans="4:4">
      <c r="D3153" s="109"/>
    </row>
    <row r="3154" spans="4:4">
      <c r="D3154" s="109"/>
    </row>
    <row r="3155" spans="4:4">
      <c r="D3155" s="109"/>
    </row>
    <row r="3156" spans="4:4">
      <c r="D3156" s="109"/>
    </row>
    <row r="3157" spans="4:4">
      <c r="D3157" s="109"/>
    </row>
    <row r="3158" spans="4:4">
      <c r="D3158" s="109"/>
    </row>
    <row r="3159" spans="4:4">
      <c r="D3159" s="109"/>
    </row>
    <row r="3160" spans="4:4">
      <c r="D3160" s="109"/>
    </row>
    <row r="3161" spans="4:4">
      <c r="D3161" s="109"/>
    </row>
    <row r="3162" spans="4:4">
      <c r="D3162" s="109"/>
    </row>
    <row r="3163" spans="4:4">
      <c r="D3163" s="109"/>
    </row>
    <row r="3164" spans="4:4">
      <c r="D3164" s="109"/>
    </row>
    <row r="3165" spans="4:4">
      <c r="D3165" s="109"/>
    </row>
    <row r="3166" spans="4:4">
      <c r="D3166" s="109"/>
    </row>
    <row r="3167" spans="4:4">
      <c r="D3167" s="109"/>
    </row>
    <row r="3168" spans="4:4">
      <c r="D3168" s="109"/>
    </row>
    <row r="3169" spans="4:4">
      <c r="D3169" s="109"/>
    </row>
    <row r="3170" spans="4:4">
      <c r="D3170" s="109"/>
    </row>
    <row r="3171" spans="4:4">
      <c r="D3171" s="109"/>
    </row>
    <row r="3172" spans="4:4">
      <c r="D3172" s="109"/>
    </row>
    <row r="3173" spans="4:4">
      <c r="D3173" s="109"/>
    </row>
    <row r="3174" spans="4:4">
      <c r="D3174" s="109"/>
    </row>
    <row r="3175" spans="4:4">
      <c r="D3175" s="109"/>
    </row>
    <row r="3176" spans="4:4">
      <c r="D3176" s="109"/>
    </row>
    <row r="3177" spans="4:4">
      <c r="D3177" s="109"/>
    </row>
    <row r="3178" spans="4:4">
      <c r="D3178" s="109"/>
    </row>
    <row r="3179" spans="4:4">
      <c r="D3179" s="109"/>
    </row>
    <row r="3180" spans="4:4">
      <c r="D3180" s="109"/>
    </row>
    <row r="3181" spans="4:4">
      <c r="D3181" s="109"/>
    </row>
    <row r="3182" spans="4:4">
      <c r="D3182" s="109"/>
    </row>
    <row r="3183" spans="4:4">
      <c r="D3183" s="109"/>
    </row>
    <row r="3184" spans="4:4">
      <c r="D3184" s="109"/>
    </row>
    <row r="3185" spans="4:4">
      <c r="D3185" s="109"/>
    </row>
    <row r="3186" spans="4:4">
      <c r="D3186" s="109"/>
    </row>
    <row r="3187" spans="4:4">
      <c r="D3187" s="109"/>
    </row>
    <row r="3188" spans="4:4">
      <c r="D3188" s="109"/>
    </row>
    <row r="3189" spans="4:4">
      <c r="D3189" s="109"/>
    </row>
    <row r="3190" spans="4:4">
      <c r="D3190" s="109"/>
    </row>
    <row r="3191" spans="4:4">
      <c r="D3191" s="109"/>
    </row>
    <row r="3192" spans="4:4">
      <c r="D3192" s="109"/>
    </row>
    <row r="3193" spans="4:4">
      <c r="D3193" s="109"/>
    </row>
    <row r="3194" spans="4:4">
      <c r="D3194" s="109"/>
    </row>
    <row r="3195" spans="4:4">
      <c r="D3195" s="109"/>
    </row>
    <row r="3196" spans="4:4">
      <c r="D3196" s="109"/>
    </row>
    <row r="3197" spans="4:4">
      <c r="D3197" s="109"/>
    </row>
    <row r="3198" spans="4:4">
      <c r="D3198" s="109"/>
    </row>
    <row r="3199" spans="4:4">
      <c r="D3199" s="109"/>
    </row>
    <row r="3200" spans="4:4">
      <c r="D3200" s="109"/>
    </row>
    <row r="3201" spans="4:4">
      <c r="D3201" s="109"/>
    </row>
    <row r="3202" spans="4:4">
      <c r="D3202" s="109"/>
    </row>
    <row r="3203" spans="4:4">
      <c r="D3203" s="109"/>
    </row>
    <row r="3204" spans="4:4">
      <c r="D3204" s="109"/>
    </row>
    <row r="3205" spans="4:4">
      <c r="D3205" s="109"/>
    </row>
    <row r="3206" spans="4:4">
      <c r="D3206" s="109"/>
    </row>
    <row r="3207" spans="4:4">
      <c r="D3207" s="109"/>
    </row>
    <row r="3208" spans="4:4">
      <c r="D3208" s="109"/>
    </row>
    <row r="3209" spans="4:4">
      <c r="D3209" s="109"/>
    </row>
    <row r="3210" spans="4:4">
      <c r="D3210" s="109"/>
    </row>
    <row r="3211" spans="4:4">
      <c r="D3211" s="109"/>
    </row>
    <row r="3212" spans="4:4">
      <c r="D3212" s="109"/>
    </row>
    <row r="3213" spans="4:4">
      <c r="D3213" s="109"/>
    </row>
    <row r="3214" spans="4:4">
      <c r="D3214" s="109"/>
    </row>
    <row r="3215" spans="4:4">
      <c r="D3215" s="109"/>
    </row>
    <row r="3216" spans="4:4">
      <c r="D3216" s="109"/>
    </row>
    <row r="3217" spans="4:4">
      <c r="D3217" s="109"/>
    </row>
    <row r="3218" spans="4:4">
      <c r="D3218" s="109"/>
    </row>
    <row r="3219" spans="4:4">
      <c r="D3219" s="109"/>
    </row>
    <row r="3220" spans="4:4">
      <c r="D3220" s="109"/>
    </row>
    <row r="3221" spans="4:4">
      <c r="D3221" s="109"/>
    </row>
    <row r="3222" spans="4:4">
      <c r="D3222" s="109"/>
    </row>
    <row r="3223" spans="4:4">
      <c r="D3223" s="109"/>
    </row>
    <row r="3224" spans="4:4">
      <c r="D3224" s="109"/>
    </row>
    <row r="3225" spans="4:4">
      <c r="D3225" s="109"/>
    </row>
    <row r="3226" spans="4:4">
      <c r="D3226" s="109"/>
    </row>
    <row r="3227" spans="4:4">
      <c r="D3227" s="109"/>
    </row>
    <row r="3228" spans="4:4">
      <c r="D3228" s="109"/>
    </row>
    <row r="3229" spans="4:4">
      <c r="D3229" s="109"/>
    </row>
    <row r="3230" spans="4:4">
      <c r="D3230" s="109"/>
    </row>
    <row r="3231" spans="4:4">
      <c r="D3231" s="109"/>
    </row>
    <row r="3232" spans="4:4">
      <c r="D3232" s="109"/>
    </row>
    <row r="3233" spans="4:4">
      <c r="D3233" s="109"/>
    </row>
    <row r="3234" spans="4:4">
      <c r="D3234" s="109"/>
    </row>
    <row r="3235" spans="4:4">
      <c r="D3235" s="109"/>
    </row>
    <row r="3236" spans="4:4">
      <c r="D3236" s="109"/>
    </row>
    <row r="3237" spans="4:4">
      <c r="D3237" s="109"/>
    </row>
    <row r="3238" spans="4:4">
      <c r="D3238" s="109"/>
    </row>
    <row r="3239" spans="4:4">
      <c r="D3239" s="109"/>
    </row>
    <row r="3240" spans="4:4">
      <c r="D3240" s="109"/>
    </row>
    <row r="3241" spans="4:4">
      <c r="D3241" s="109"/>
    </row>
    <row r="3242" spans="4:4">
      <c r="D3242" s="109"/>
    </row>
    <row r="3243" spans="4:4">
      <c r="D3243" s="109"/>
    </row>
    <row r="3244" spans="4:4">
      <c r="D3244" s="109"/>
    </row>
    <row r="3245" spans="4:4">
      <c r="D3245" s="109"/>
    </row>
    <row r="3246" spans="4:4">
      <c r="D3246" s="109"/>
    </row>
    <row r="3247" spans="4:4">
      <c r="D3247" s="109"/>
    </row>
    <row r="3248" spans="4:4">
      <c r="D3248" s="109"/>
    </row>
    <row r="3249" spans="4:4">
      <c r="D3249" s="109"/>
    </row>
    <row r="3250" spans="4:4">
      <c r="D3250" s="109"/>
    </row>
    <row r="3251" spans="4:4">
      <c r="D3251" s="109"/>
    </row>
    <row r="3252" spans="4:4">
      <c r="D3252" s="109"/>
    </row>
    <row r="3253" spans="4:4">
      <c r="D3253" s="109"/>
    </row>
    <row r="3254" spans="4:4">
      <c r="D3254" s="109"/>
    </row>
    <row r="3255" spans="4:4">
      <c r="D3255" s="109"/>
    </row>
    <row r="3256" spans="4:4">
      <c r="D3256" s="109"/>
    </row>
    <row r="3257" spans="4:4">
      <c r="D3257" s="109"/>
    </row>
    <row r="3258" spans="4:4">
      <c r="D3258" s="109"/>
    </row>
    <row r="3259" spans="4:4">
      <c r="D3259" s="109"/>
    </row>
    <row r="3260" spans="4:4">
      <c r="D3260" s="109"/>
    </row>
    <row r="3261" spans="4:4">
      <c r="D3261" s="109"/>
    </row>
    <row r="3262" spans="4:4">
      <c r="D3262" s="109"/>
    </row>
    <row r="3263" spans="4:4">
      <c r="D3263" s="109"/>
    </row>
    <row r="3264" spans="4:4">
      <c r="D3264" s="109"/>
    </row>
    <row r="3265" spans="4:4">
      <c r="D3265" s="109"/>
    </row>
    <row r="3266" spans="4:4">
      <c r="D3266" s="109"/>
    </row>
    <row r="3267" spans="4:4">
      <c r="D3267" s="109"/>
    </row>
    <row r="3268" spans="4:4">
      <c r="D3268" s="109"/>
    </row>
    <row r="3269" spans="4:4">
      <c r="D3269" s="109"/>
    </row>
    <row r="3270" spans="4:4">
      <c r="D3270" s="109"/>
    </row>
    <row r="3271" spans="4:4">
      <c r="D3271" s="109"/>
    </row>
    <row r="3272" spans="4:4">
      <c r="D3272" s="109"/>
    </row>
    <row r="3273" spans="4:4">
      <c r="D3273" s="109"/>
    </row>
    <row r="3274" spans="4:4">
      <c r="D3274" s="109"/>
    </row>
    <row r="3275" spans="4:4">
      <c r="D3275" s="109"/>
    </row>
    <row r="3276" spans="4:4">
      <c r="D3276" s="109"/>
    </row>
    <row r="3277" spans="4:4">
      <c r="D3277" s="109"/>
    </row>
    <row r="3278" spans="4:4">
      <c r="D3278" s="109"/>
    </row>
    <row r="3279" spans="4:4">
      <c r="D3279" s="109"/>
    </row>
    <row r="3280" spans="4:4">
      <c r="D3280" s="109"/>
    </row>
    <row r="3281" spans="4:4">
      <c r="D3281" s="109"/>
    </row>
    <row r="3282" spans="4:4">
      <c r="D3282" s="109"/>
    </row>
    <row r="3283" spans="4:4">
      <c r="D3283" s="109"/>
    </row>
    <row r="3284" spans="4:4">
      <c r="D3284" s="109"/>
    </row>
    <row r="3285" spans="4:4">
      <c r="D3285" s="109"/>
    </row>
    <row r="3286" spans="4:4">
      <c r="D3286" s="109"/>
    </row>
    <row r="3287" spans="4:4">
      <c r="D3287" s="109"/>
    </row>
    <row r="3288" spans="4:4">
      <c r="D3288" s="109"/>
    </row>
    <row r="3289" spans="4:4">
      <c r="D3289" s="109"/>
    </row>
    <row r="3290" spans="4:4">
      <c r="D3290" s="109"/>
    </row>
    <row r="3291" spans="4:4">
      <c r="D3291" s="109"/>
    </row>
    <row r="3292" spans="4:4">
      <c r="D3292" s="109"/>
    </row>
    <row r="3293" spans="4:4">
      <c r="D3293" s="109"/>
    </row>
    <row r="3294" spans="4:4">
      <c r="D3294" s="109"/>
    </row>
    <row r="3295" spans="4:4">
      <c r="D3295" s="109"/>
    </row>
    <row r="3296" spans="4:4">
      <c r="D3296" s="109"/>
    </row>
    <row r="3297" spans="4:4">
      <c r="D3297" s="109"/>
    </row>
    <row r="3298" spans="4:4">
      <c r="D3298" s="109"/>
    </row>
    <row r="3299" spans="4:4">
      <c r="D3299" s="109"/>
    </row>
    <row r="3300" spans="4:4">
      <c r="D3300" s="109"/>
    </row>
    <row r="3301" spans="4:4">
      <c r="D3301" s="109"/>
    </row>
    <row r="3302" spans="4:4">
      <c r="D3302" s="109"/>
    </row>
    <row r="3303" spans="4:4">
      <c r="D3303" s="109"/>
    </row>
    <row r="3304" spans="4:4">
      <c r="D3304" s="109"/>
    </row>
    <row r="3305" spans="4:4">
      <c r="D3305" s="109"/>
    </row>
    <row r="3306" spans="4:4">
      <c r="D3306" s="109"/>
    </row>
    <row r="3307" spans="4:4">
      <c r="D3307" s="109"/>
    </row>
    <row r="3308" spans="4:4">
      <c r="D3308" s="109"/>
    </row>
    <row r="3309" spans="4:4">
      <c r="D3309" s="109"/>
    </row>
    <row r="3310" spans="4:4">
      <c r="D3310" s="109"/>
    </row>
    <row r="3311" spans="4:4">
      <c r="D3311" s="109"/>
    </row>
    <row r="3312" spans="4:4">
      <c r="D3312" s="109"/>
    </row>
    <row r="3313" spans="4:4">
      <c r="D3313" s="109"/>
    </row>
    <row r="3314" spans="4:4">
      <c r="D3314" s="109"/>
    </row>
    <row r="3315" spans="4:4">
      <c r="D3315" s="109"/>
    </row>
    <row r="3316" spans="4:4">
      <c r="D3316" s="109"/>
    </row>
    <row r="3317" spans="4:4">
      <c r="D3317" s="109"/>
    </row>
    <row r="3318" spans="4:4">
      <c r="D3318" s="109"/>
    </row>
    <row r="3319" spans="4:4">
      <c r="D3319" s="109"/>
    </row>
    <row r="3320" spans="4:4">
      <c r="D3320" s="109"/>
    </row>
    <row r="3321" spans="4:4">
      <c r="D3321" s="109"/>
    </row>
    <row r="3322" spans="4:4">
      <c r="D3322" s="109"/>
    </row>
    <row r="3323" spans="4:4">
      <c r="D3323" s="109"/>
    </row>
    <row r="3324" spans="4:4">
      <c r="D3324" s="109"/>
    </row>
    <row r="3325" spans="4:4">
      <c r="D3325" s="109"/>
    </row>
    <row r="3326" spans="4:4">
      <c r="D3326" s="109"/>
    </row>
    <row r="3327" spans="4:4">
      <c r="D3327" s="109"/>
    </row>
    <row r="3328" spans="4:4">
      <c r="D3328" s="109"/>
    </row>
    <row r="3329" spans="4:4">
      <c r="D3329" s="109"/>
    </row>
    <row r="3330" spans="4:4">
      <c r="D3330" s="109"/>
    </row>
    <row r="3331" spans="4:4">
      <c r="D3331" s="109"/>
    </row>
    <row r="3332" spans="4:4">
      <c r="D3332" s="109"/>
    </row>
    <row r="3333" spans="4:4">
      <c r="D3333" s="109"/>
    </row>
    <row r="3334" spans="4:4">
      <c r="D3334" s="109"/>
    </row>
    <row r="3335" spans="4:4">
      <c r="D3335" s="109"/>
    </row>
    <row r="3336" spans="4:4">
      <c r="D3336" s="109"/>
    </row>
    <row r="3337" spans="4:4">
      <c r="D3337" s="109"/>
    </row>
    <row r="3338" spans="4:4">
      <c r="D3338" s="109"/>
    </row>
    <row r="3339" spans="4:4">
      <c r="D3339" s="109"/>
    </row>
    <row r="3340" spans="4:4">
      <c r="D3340" s="109"/>
    </row>
    <row r="3341" spans="4:4">
      <c r="D3341" s="109"/>
    </row>
    <row r="3342" spans="4:4">
      <c r="D3342" s="109"/>
    </row>
    <row r="3343" spans="4:4">
      <c r="D3343" s="109"/>
    </row>
    <row r="3344" spans="4:4">
      <c r="D3344" s="109"/>
    </row>
    <row r="3345" spans="4:4">
      <c r="D3345" s="109"/>
    </row>
    <row r="3346" spans="4:4">
      <c r="D3346" s="109"/>
    </row>
    <row r="3347" spans="4:4">
      <c r="D3347" s="109"/>
    </row>
    <row r="3348" spans="4:4">
      <c r="D3348" s="109"/>
    </row>
    <row r="3349" spans="4:4">
      <c r="D3349" s="109"/>
    </row>
    <row r="3350" spans="4:4">
      <c r="D3350" s="109"/>
    </row>
    <row r="3351" spans="4:4">
      <c r="D3351" s="109"/>
    </row>
    <row r="3352" spans="4:4">
      <c r="D3352" s="109"/>
    </row>
    <row r="3353" spans="4:4">
      <c r="D3353" s="109"/>
    </row>
    <row r="3354" spans="4:4">
      <c r="D3354" s="109"/>
    </row>
    <row r="3355" spans="4:4">
      <c r="D3355" s="109"/>
    </row>
    <row r="3356" spans="4:4">
      <c r="D3356" s="109"/>
    </row>
    <row r="3357" spans="4:4">
      <c r="D3357" s="109"/>
    </row>
    <row r="3358" spans="4:4">
      <c r="D3358" s="109"/>
    </row>
    <row r="3359" spans="4:4">
      <c r="D3359" s="109"/>
    </row>
    <row r="3360" spans="4:4">
      <c r="D3360" s="109"/>
    </row>
    <row r="3361" spans="4:4">
      <c r="D3361" s="109"/>
    </row>
    <row r="3362" spans="4:4">
      <c r="D3362" s="109"/>
    </row>
    <row r="3363" spans="4:4">
      <c r="D3363" s="109"/>
    </row>
    <row r="3364" spans="4:4">
      <c r="D3364" s="109"/>
    </row>
    <row r="3365" spans="4:4">
      <c r="D3365" s="109"/>
    </row>
    <row r="3366" spans="4:4">
      <c r="D3366" s="109"/>
    </row>
    <row r="3367" spans="4:4">
      <c r="D3367" s="109"/>
    </row>
    <row r="3368" spans="4:4">
      <c r="D3368" s="109"/>
    </row>
    <row r="3369" spans="4:4">
      <c r="D3369" s="109"/>
    </row>
    <row r="3370" spans="4:4">
      <c r="D3370" s="109"/>
    </row>
    <row r="3371" spans="4:4">
      <c r="D3371" s="109"/>
    </row>
    <row r="3372" spans="4:4">
      <c r="D3372" s="109"/>
    </row>
    <row r="3373" spans="4:4">
      <c r="D3373" s="109"/>
    </row>
    <row r="3374" spans="4:4">
      <c r="D3374" s="109"/>
    </row>
    <row r="3375" spans="4:4">
      <c r="D3375" s="109"/>
    </row>
    <row r="3376" spans="4:4">
      <c r="D3376" s="109"/>
    </row>
    <row r="3377" spans="4:4">
      <c r="D3377" s="109"/>
    </row>
    <row r="3378" spans="4:4">
      <c r="D3378" s="109"/>
    </row>
    <row r="3379" spans="4:4">
      <c r="D3379" s="109"/>
    </row>
    <row r="3380" spans="4:4">
      <c r="D3380" s="109"/>
    </row>
    <row r="3381" spans="4:4">
      <c r="D3381" s="109"/>
    </row>
    <row r="3382" spans="4:4">
      <c r="D3382" s="109"/>
    </row>
    <row r="3383" spans="4:4">
      <c r="D3383" s="109"/>
    </row>
    <row r="3384" spans="4:4">
      <c r="D3384" s="109"/>
    </row>
    <row r="3385" spans="4:4">
      <c r="D3385" s="109"/>
    </row>
    <row r="3386" spans="4:4">
      <c r="D3386" s="109"/>
    </row>
    <row r="3387" spans="4:4">
      <c r="D3387" s="109"/>
    </row>
    <row r="3388" spans="4:4">
      <c r="D3388" s="109"/>
    </row>
    <row r="3389" spans="4:4">
      <c r="D3389" s="109"/>
    </row>
    <row r="3390" spans="4:4">
      <c r="D3390" s="109"/>
    </row>
    <row r="3391" spans="4:4">
      <c r="D3391" s="109"/>
    </row>
    <row r="3392" spans="4:4">
      <c r="D3392" s="109"/>
    </row>
    <row r="3393" spans="4:4">
      <c r="D3393" s="109"/>
    </row>
    <row r="3394" spans="4:4">
      <c r="D3394" s="109"/>
    </row>
    <row r="3395" spans="4:4">
      <c r="D3395" s="109"/>
    </row>
    <row r="3396" spans="4:4">
      <c r="D3396" s="109"/>
    </row>
    <row r="3397" spans="4:4">
      <c r="D3397" s="109"/>
    </row>
    <row r="3398" spans="4:4">
      <c r="D3398" s="109"/>
    </row>
    <row r="3399" spans="4:4">
      <c r="D3399" s="109"/>
    </row>
    <row r="3400" spans="4:4">
      <c r="D3400" s="109"/>
    </row>
    <row r="3401" spans="4:4">
      <c r="D3401" s="109"/>
    </row>
    <row r="3402" spans="4:4">
      <c r="D3402" s="109"/>
    </row>
    <row r="3403" spans="4:4">
      <c r="D3403" s="109"/>
    </row>
    <row r="3404" spans="4:4">
      <c r="D3404" s="109"/>
    </row>
    <row r="3405" spans="4:4">
      <c r="D3405" s="109"/>
    </row>
    <row r="3406" spans="4:4">
      <c r="D3406" s="109"/>
    </row>
    <row r="3407" spans="4:4">
      <c r="D3407" s="109"/>
    </row>
    <row r="3408" spans="4:4">
      <c r="D3408" s="109"/>
    </row>
    <row r="3409" spans="4:4">
      <c r="D3409" s="109"/>
    </row>
    <row r="3410" spans="4:4">
      <c r="D3410" s="109"/>
    </row>
    <row r="3411" spans="4:4">
      <c r="D3411" s="109"/>
    </row>
    <row r="3412" spans="4:4">
      <c r="D3412" s="109"/>
    </row>
    <row r="3413" spans="4:4">
      <c r="D3413" s="109"/>
    </row>
    <row r="3414" spans="4:4">
      <c r="D3414" s="109"/>
    </row>
    <row r="3415" spans="4:4">
      <c r="D3415" s="109"/>
    </row>
    <row r="3416" spans="4:4">
      <c r="D3416" s="109"/>
    </row>
    <row r="3417" spans="4:4">
      <c r="D3417" s="109"/>
    </row>
    <row r="3418" spans="4:4">
      <c r="D3418" s="109"/>
    </row>
    <row r="3419" spans="4:4">
      <c r="D3419" s="109"/>
    </row>
    <row r="3420" spans="4:4">
      <c r="D3420" s="109"/>
    </row>
    <row r="3421" spans="4:4">
      <c r="D3421" s="109"/>
    </row>
    <row r="3422" spans="4:4">
      <c r="D3422" s="109"/>
    </row>
    <row r="3423" spans="4:4">
      <c r="D3423" s="109"/>
    </row>
    <row r="3424" spans="4:4">
      <c r="D3424" s="109"/>
    </row>
    <row r="3425" spans="4:4">
      <c r="D3425" s="109"/>
    </row>
    <row r="3426" spans="4:4">
      <c r="D3426" s="109"/>
    </row>
    <row r="3427" spans="4:4">
      <c r="D3427" s="109"/>
    </row>
    <row r="3428" spans="4:4">
      <c r="D3428" s="109"/>
    </row>
    <row r="3429" spans="4:4">
      <c r="D3429" s="109"/>
    </row>
    <row r="3430" spans="4:4">
      <c r="D3430" s="109"/>
    </row>
    <row r="3431" spans="4:4">
      <c r="D3431" s="109"/>
    </row>
    <row r="3432" spans="4:4">
      <c r="D3432" s="109"/>
    </row>
    <row r="3433" spans="4:4">
      <c r="D3433" s="109"/>
    </row>
    <row r="3434" spans="4:4">
      <c r="D3434" s="109"/>
    </row>
    <row r="3435" spans="4:4">
      <c r="D3435" s="109"/>
    </row>
    <row r="3436" spans="4:4">
      <c r="D3436" s="109"/>
    </row>
    <row r="3437" spans="4:4">
      <c r="D3437" s="109"/>
    </row>
    <row r="3438" spans="4:4">
      <c r="D3438" s="109"/>
    </row>
    <row r="3439" spans="4:4">
      <c r="D3439" s="109"/>
    </row>
    <row r="3440" spans="4:4">
      <c r="D3440" s="109"/>
    </row>
    <row r="3441" spans="4:4">
      <c r="D3441" s="109"/>
    </row>
    <row r="3442" spans="4:4">
      <c r="D3442" s="109"/>
    </row>
    <row r="3443" spans="4:4">
      <c r="D3443" s="109"/>
    </row>
    <row r="3444" spans="4:4">
      <c r="D3444" s="109"/>
    </row>
    <row r="3445" spans="4:4">
      <c r="D3445" s="109"/>
    </row>
    <row r="3446" spans="4:4">
      <c r="D3446" s="109"/>
    </row>
    <row r="3447" spans="4:4">
      <c r="D3447" s="109"/>
    </row>
    <row r="3448" spans="4:4">
      <c r="D3448" s="109"/>
    </row>
    <row r="3449" spans="4:4">
      <c r="D3449" s="109"/>
    </row>
    <row r="3450" spans="4:4">
      <c r="D3450" s="109"/>
    </row>
    <row r="3451" spans="4:4">
      <c r="D3451" s="109"/>
    </row>
    <row r="3452" spans="4:4">
      <c r="D3452" s="109"/>
    </row>
    <row r="3453" spans="4:4">
      <c r="D3453" s="109"/>
    </row>
    <row r="3454" spans="4:4">
      <c r="D3454" s="109"/>
    </row>
    <row r="3455" spans="4:4">
      <c r="D3455" s="109"/>
    </row>
    <row r="3456" spans="4:4">
      <c r="D3456" s="109"/>
    </row>
    <row r="3457" spans="4:4">
      <c r="D3457" s="109"/>
    </row>
    <row r="3458" spans="4:4">
      <c r="D3458" s="109"/>
    </row>
    <row r="3459" spans="4:4">
      <c r="D3459" s="109"/>
    </row>
    <row r="3460" spans="4:4">
      <c r="D3460" s="109"/>
    </row>
    <row r="3461" spans="4:4">
      <c r="D3461" s="109"/>
    </row>
    <row r="3462" spans="4:4">
      <c r="D3462" s="109"/>
    </row>
    <row r="3463" spans="4:4">
      <c r="D3463" s="109"/>
    </row>
    <row r="3464" spans="4:4">
      <c r="D3464" s="109"/>
    </row>
    <row r="3465" spans="4:4">
      <c r="D3465" s="109"/>
    </row>
    <row r="3466" spans="4:4">
      <c r="D3466" s="109"/>
    </row>
    <row r="3467" spans="4:4">
      <c r="D3467" s="109"/>
    </row>
    <row r="3468" spans="4:4">
      <c r="D3468" s="109"/>
    </row>
    <row r="3469" spans="4:4">
      <c r="D3469" s="109"/>
    </row>
    <row r="3470" spans="4:4">
      <c r="D3470" s="109"/>
    </row>
    <row r="3471" spans="4:4">
      <c r="D3471" s="109"/>
    </row>
    <row r="3472" spans="4:4">
      <c r="D3472" s="109"/>
    </row>
    <row r="3473" spans="4:4">
      <c r="D3473" s="109"/>
    </row>
    <row r="3474" spans="4:4">
      <c r="D3474" s="109"/>
    </row>
    <row r="3475" spans="4:4">
      <c r="D3475" s="109"/>
    </row>
    <row r="3476" spans="4:4">
      <c r="D3476" s="109"/>
    </row>
    <row r="3477" spans="4:4">
      <c r="D3477" s="109"/>
    </row>
    <row r="3478" spans="4:4">
      <c r="D3478" s="109"/>
    </row>
    <row r="3479" spans="4:4">
      <c r="D3479" s="109"/>
    </row>
    <row r="3480" spans="4:4">
      <c r="D3480" s="109"/>
    </row>
    <row r="3481" spans="4:4">
      <c r="D3481" s="109"/>
    </row>
    <row r="3482" spans="4:4">
      <c r="D3482" s="109"/>
    </row>
    <row r="3483" spans="4:4">
      <c r="D3483" s="109"/>
    </row>
    <row r="3484" spans="4:4">
      <c r="D3484" s="109"/>
    </row>
    <row r="3485" spans="4:4">
      <c r="D3485" s="109"/>
    </row>
    <row r="3486" spans="4:4">
      <c r="D3486" s="109"/>
    </row>
    <row r="3487" spans="4:4">
      <c r="D3487" s="109"/>
    </row>
    <row r="3488" spans="4:4">
      <c r="D3488" s="109"/>
    </row>
    <row r="3489" spans="4:4">
      <c r="D3489" s="109"/>
    </row>
    <row r="3490" spans="4:4">
      <c r="D3490" s="109"/>
    </row>
    <row r="3491" spans="4:4">
      <c r="D3491" s="109"/>
    </row>
    <row r="3492" spans="4:4">
      <c r="D3492" s="109"/>
    </row>
    <row r="3493" spans="4:4">
      <c r="D3493" s="109"/>
    </row>
    <row r="3494" spans="4:4">
      <c r="D3494" s="109"/>
    </row>
    <row r="3495" spans="4:4">
      <c r="D3495" s="109"/>
    </row>
    <row r="3496" spans="4:4">
      <c r="D3496" s="109"/>
    </row>
    <row r="3497" spans="4:4">
      <c r="D3497" s="109"/>
    </row>
    <row r="3498" spans="4:4">
      <c r="D3498" s="109"/>
    </row>
    <row r="3499" spans="4:4">
      <c r="D3499" s="109"/>
    </row>
    <row r="3500" spans="4:4">
      <c r="D3500" s="109"/>
    </row>
    <row r="3501" spans="4:4">
      <c r="D3501" s="109"/>
    </row>
    <row r="3502" spans="4:4">
      <c r="D3502" s="109"/>
    </row>
    <row r="3503" spans="4:4">
      <c r="D3503" s="109"/>
    </row>
    <row r="3504" spans="4:4">
      <c r="D3504" s="109"/>
    </row>
    <row r="3505" spans="4:4">
      <c r="D3505" s="109"/>
    </row>
    <row r="3506" spans="4:4">
      <c r="D3506" s="109"/>
    </row>
    <row r="3507" spans="4:4">
      <c r="D3507" s="109"/>
    </row>
    <row r="3508" spans="4:4">
      <c r="D3508" s="109"/>
    </row>
    <row r="3509" spans="4:4">
      <c r="D3509" s="109"/>
    </row>
    <row r="3510" spans="4:4">
      <c r="D3510" s="109"/>
    </row>
    <row r="3511" spans="4:4">
      <c r="D3511" s="109"/>
    </row>
    <row r="3512" spans="4:4">
      <c r="D3512" s="109"/>
    </row>
    <row r="3513" spans="4:4">
      <c r="D3513" s="109"/>
    </row>
    <row r="3514" spans="4:4">
      <c r="D3514" s="109"/>
    </row>
    <row r="3515" spans="4:4">
      <c r="D3515" s="109"/>
    </row>
    <row r="3516" spans="4:4">
      <c r="D3516" s="109"/>
    </row>
    <row r="3517" spans="4:4">
      <c r="D3517" s="109"/>
    </row>
    <row r="3518" spans="4:4">
      <c r="D3518" s="109"/>
    </row>
    <row r="3519" spans="4:4">
      <c r="D3519" s="109"/>
    </row>
    <row r="3520" spans="4:4">
      <c r="D3520" s="109"/>
    </row>
    <row r="3521" spans="4:4">
      <c r="D3521" s="109"/>
    </row>
    <row r="3522" spans="4:4">
      <c r="D3522" s="109"/>
    </row>
    <row r="3523" spans="4:4">
      <c r="D3523" s="109"/>
    </row>
    <row r="3524" spans="4:4">
      <c r="D3524" s="109"/>
    </row>
    <row r="3525" spans="4:4">
      <c r="D3525" s="109"/>
    </row>
    <row r="3526" spans="4:4">
      <c r="D3526" s="109"/>
    </row>
    <row r="3527" spans="4:4">
      <c r="D3527" s="109"/>
    </row>
    <row r="3528" spans="4:4">
      <c r="D3528" s="109"/>
    </row>
    <row r="3529" spans="4:4">
      <c r="D3529" s="109"/>
    </row>
    <row r="3530" spans="4:4">
      <c r="D3530" s="109"/>
    </row>
    <row r="3531" spans="4:4">
      <c r="D3531" s="109"/>
    </row>
    <row r="3532" spans="4:4">
      <c r="D3532" s="109"/>
    </row>
    <row r="3533" spans="4:4">
      <c r="D3533" s="109"/>
    </row>
    <row r="3534" spans="4:4">
      <c r="D3534" s="109"/>
    </row>
    <row r="3535" spans="4:4">
      <c r="D3535" s="109"/>
    </row>
    <row r="3536" spans="4:4">
      <c r="D3536" s="109"/>
    </row>
    <row r="3537" spans="4:4">
      <c r="D3537" s="109"/>
    </row>
    <row r="3538" spans="4:4">
      <c r="D3538" s="109"/>
    </row>
    <row r="3539" spans="4:4">
      <c r="D3539" s="109"/>
    </row>
    <row r="3540" spans="4:4">
      <c r="D3540" s="109"/>
    </row>
    <row r="3541" spans="4:4">
      <c r="D3541" s="109"/>
    </row>
    <row r="3542" spans="4:4">
      <c r="D3542" s="109"/>
    </row>
    <row r="3543" spans="4:4">
      <c r="D3543" s="109"/>
    </row>
    <row r="3544" spans="4:4">
      <c r="D3544" s="109"/>
    </row>
    <row r="3545" spans="4:4">
      <c r="D3545" s="109"/>
    </row>
    <row r="3546" spans="4:4">
      <c r="D3546" s="109"/>
    </row>
    <row r="3547" spans="4:4">
      <c r="D3547" s="109"/>
    </row>
    <row r="3548" spans="4:4">
      <c r="D3548" s="109"/>
    </row>
    <row r="3549" spans="4:4">
      <c r="D3549" s="109"/>
    </row>
    <row r="3550" spans="4:4">
      <c r="D3550" s="109"/>
    </row>
    <row r="3551" spans="4:4">
      <c r="D3551" s="109"/>
    </row>
    <row r="3552" spans="4:4">
      <c r="D3552" s="109"/>
    </row>
    <row r="3553" spans="4:4">
      <c r="D3553" s="109"/>
    </row>
    <row r="3554" spans="4:4">
      <c r="D3554" s="109"/>
    </row>
    <row r="3555" spans="4:4">
      <c r="D3555" s="109"/>
    </row>
    <row r="3556" spans="4:4">
      <c r="D3556" s="109"/>
    </row>
    <row r="3557" spans="4:4">
      <c r="D3557" s="109"/>
    </row>
    <row r="3558" spans="4:4">
      <c r="D3558" s="109"/>
    </row>
    <row r="3559" spans="4:4">
      <c r="D3559" s="109"/>
    </row>
    <row r="3560" spans="4:4">
      <c r="D3560" s="109"/>
    </row>
    <row r="3561" spans="4:4">
      <c r="D3561" s="109"/>
    </row>
    <row r="3562" spans="4:4">
      <c r="D3562" s="109"/>
    </row>
    <row r="3563" spans="4:4">
      <c r="D3563" s="109"/>
    </row>
    <row r="3564" spans="4:4">
      <c r="D3564" s="109"/>
    </row>
    <row r="3565" spans="4:4">
      <c r="D3565" s="109"/>
    </row>
    <row r="3566" spans="4:4">
      <c r="D3566" s="109"/>
    </row>
    <row r="3567" spans="4:4">
      <c r="D3567" s="109"/>
    </row>
    <row r="3568" spans="4:4">
      <c r="D3568" s="109"/>
    </row>
    <row r="3569" spans="4:4">
      <c r="D3569" s="109"/>
    </row>
    <row r="3570" spans="4:4">
      <c r="D3570" s="109"/>
    </row>
    <row r="3571" spans="4:4">
      <c r="D3571" s="109"/>
    </row>
    <row r="3572" spans="4:4">
      <c r="D3572" s="109"/>
    </row>
    <row r="3573" spans="4:4">
      <c r="D3573" s="109"/>
    </row>
    <row r="3574" spans="4:4">
      <c r="D3574" s="109"/>
    </row>
    <row r="3575" spans="4:4">
      <c r="D3575" s="109"/>
    </row>
    <row r="3576" spans="4:4">
      <c r="D3576" s="109"/>
    </row>
    <row r="3577" spans="4:4">
      <c r="D3577" s="109"/>
    </row>
    <row r="3578" spans="4:4">
      <c r="D3578" s="109"/>
    </row>
    <row r="3579" spans="4:4">
      <c r="D3579" s="109"/>
    </row>
    <row r="3580" spans="4:4">
      <c r="D3580" s="109"/>
    </row>
    <row r="3581" spans="4:4">
      <c r="D3581" s="109"/>
    </row>
    <row r="3582" spans="4:4">
      <c r="D3582" s="109"/>
    </row>
    <row r="3583" spans="4:4">
      <c r="D3583" s="109"/>
    </row>
    <row r="3584" spans="4:4">
      <c r="D3584" s="109"/>
    </row>
    <row r="3585" spans="4:4">
      <c r="D3585" s="109"/>
    </row>
    <row r="3586" spans="4:4">
      <c r="D3586" s="109"/>
    </row>
    <row r="3587" spans="4:4">
      <c r="D3587" s="109"/>
    </row>
    <row r="3588" spans="4:4">
      <c r="D3588" s="109"/>
    </row>
    <row r="3589" spans="4:4">
      <c r="D3589" s="109"/>
    </row>
    <row r="3590" spans="4:4">
      <c r="D3590" s="109"/>
    </row>
    <row r="3591" spans="4:4">
      <c r="D3591" s="109"/>
    </row>
    <row r="3592" spans="4:4">
      <c r="D3592" s="109"/>
    </row>
    <row r="3593" spans="4:4">
      <c r="D3593" s="109"/>
    </row>
    <row r="3594" spans="4:4">
      <c r="D3594" s="109"/>
    </row>
    <row r="3595" spans="4:4">
      <c r="D3595" s="109"/>
    </row>
    <row r="3596" spans="4:4">
      <c r="D3596" s="109"/>
    </row>
    <row r="3597" spans="4:4">
      <c r="D3597" s="109"/>
    </row>
    <row r="3598" spans="4:4">
      <c r="D3598" s="109"/>
    </row>
    <row r="3599" spans="4:4">
      <c r="D3599" s="109"/>
    </row>
    <row r="3600" spans="4:4">
      <c r="D3600" s="109"/>
    </row>
    <row r="3601" spans="4:4">
      <c r="D3601" s="109"/>
    </row>
    <row r="3602" spans="4:4">
      <c r="D3602" s="109"/>
    </row>
    <row r="3603" spans="4:4">
      <c r="D3603" s="109"/>
    </row>
    <row r="3604" spans="4:4">
      <c r="D3604" s="109"/>
    </row>
    <row r="3605" spans="4:4">
      <c r="D3605" s="109"/>
    </row>
    <row r="3606" spans="4:4">
      <c r="D3606" s="109"/>
    </row>
    <row r="3607" spans="4:4">
      <c r="D3607" s="109"/>
    </row>
    <row r="3608" spans="4:4">
      <c r="D3608" s="109"/>
    </row>
    <row r="3609" spans="4:4">
      <c r="D3609" s="109"/>
    </row>
    <row r="3610" spans="4:4">
      <c r="D3610" s="109"/>
    </row>
    <row r="3611" spans="4:4">
      <c r="D3611" s="109"/>
    </row>
    <row r="3612" spans="4:4">
      <c r="D3612" s="109"/>
    </row>
    <row r="3613" spans="4:4">
      <c r="D3613" s="109"/>
    </row>
    <row r="3614" spans="4:4">
      <c r="D3614" s="109"/>
    </row>
    <row r="3615" spans="4:4">
      <c r="D3615" s="109"/>
    </row>
    <row r="3616" spans="4:4">
      <c r="D3616" s="109"/>
    </row>
    <row r="3617" spans="4:4">
      <c r="D3617" s="109"/>
    </row>
    <row r="3618" spans="4:4">
      <c r="D3618" s="109"/>
    </row>
    <row r="3619" spans="4:4">
      <c r="D3619" s="109"/>
    </row>
    <row r="3620" spans="4:4">
      <c r="D3620" s="109"/>
    </row>
    <row r="3621" spans="4:4">
      <c r="D3621" s="109"/>
    </row>
    <row r="3622" spans="4:4">
      <c r="D3622" s="109"/>
    </row>
    <row r="3623" spans="4:4">
      <c r="D3623" s="109"/>
    </row>
    <row r="3624" spans="4:4">
      <c r="D3624" s="109"/>
    </row>
    <row r="3625" spans="4:4">
      <c r="D3625" s="109"/>
    </row>
    <row r="3626" spans="4:4">
      <c r="D3626" s="109"/>
    </row>
    <row r="3627" spans="4:4">
      <c r="D3627" s="109"/>
    </row>
    <row r="3628" spans="4:4">
      <c r="D3628" s="109"/>
    </row>
    <row r="3629" spans="4:4">
      <c r="D3629" s="109"/>
    </row>
    <row r="3630" spans="4:4">
      <c r="D3630" s="109"/>
    </row>
    <row r="3631" spans="4:4">
      <c r="D3631" s="109"/>
    </row>
    <row r="3632" spans="4:4">
      <c r="D3632" s="109"/>
    </row>
    <row r="3633" spans="4:4">
      <c r="D3633" s="109"/>
    </row>
    <row r="3634" spans="4:4">
      <c r="D3634" s="109"/>
    </row>
    <row r="3635" spans="4:4">
      <c r="D3635" s="109"/>
    </row>
    <row r="3636" spans="4:4">
      <c r="D3636" s="109"/>
    </row>
    <row r="3637" spans="4:4">
      <c r="D3637" s="109"/>
    </row>
    <row r="3638" spans="4:4">
      <c r="D3638" s="109"/>
    </row>
    <row r="3639" spans="4:4">
      <c r="D3639" s="109"/>
    </row>
    <row r="3640" spans="4:4">
      <c r="D3640" s="109"/>
    </row>
    <row r="3641" spans="4:4">
      <c r="D3641" s="109"/>
    </row>
    <row r="3642" spans="4:4">
      <c r="D3642" s="109"/>
    </row>
    <row r="3643" spans="4:4">
      <c r="D3643" s="109"/>
    </row>
    <row r="3644" spans="4:4">
      <c r="D3644" s="109"/>
    </row>
    <row r="3645" spans="4:4">
      <c r="D3645" s="109"/>
    </row>
    <row r="3646" spans="4:4">
      <c r="D3646" s="109"/>
    </row>
    <row r="3647" spans="4:4">
      <c r="D3647" s="109"/>
    </row>
    <row r="3648" spans="4:4">
      <c r="D3648" s="109"/>
    </row>
    <row r="3649" spans="4:4">
      <c r="D3649" s="109"/>
    </row>
    <row r="3650" spans="4:4">
      <c r="D3650" s="109"/>
    </row>
    <row r="3651" spans="4:4">
      <c r="D3651" s="109"/>
    </row>
    <row r="3652" spans="4:4">
      <c r="D3652" s="109"/>
    </row>
    <row r="3653" spans="4:4">
      <c r="D3653" s="109"/>
    </row>
    <row r="3654" spans="4:4">
      <c r="D3654" s="109"/>
    </row>
    <row r="3655" spans="4:4">
      <c r="D3655" s="109"/>
    </row>
    <row r="3656" spans="4:4">
      <c r="D3656" s="109"/>
    </row>
    <row r="3657" spans="4:4">
      <c r="D3657" s="109"/>
    </row>
    <row r="3658" spans="4:4">
      <c r="D3658" s="109"/>
    </row>
    <row r="3659" spans="4:4">
      <c r="D3659" s="109"/>
    </row>
    <row r="3660" spans="4:4">
      <c r="D3660" s="109"/>
    </row>
    <row r="3661" spans="4:4">
      <c r="D3661" s="109"/>
    </row>
    <row r="3662" spans="4:4">
      <c r="D3662" s="109"/>
    </row>
    <row r="3663" spans="4:4">
      <c r="D3663" s="109"/>
    </row>
    <row r="3664" spans="4:4">
      <c r="D3664" s="109"/>
    </row>
    <row r="3665" spans="4:4">
      <c r="D3665" s="109"/>
    </row>
    <row r="3666" spans="4:4">
      <c r="D3666" s="109"/>
    </row>
    <row r="3667" spans="4:4">
      <c r="D3667" s="109"/>
    </row>
    <row r="3668" spans="4:4">
      <c r="D3668" s="109"/>
    </row>
    <row r="3669" spans="4:4">
      <c r="D3669" s="109"/>
    </row>
    <row r="3670" spans="4:4">
      <c r="D3670" s="109"/>
    </row>
    <row r="3671" spans="4:4">
      <c r="D3671" s="109"/>
    </row>
    <row r="3672" spans="4:4">
      <c r="D3672" s="109"/>
    </row>
    <row r="3673" spans="4:4">
      <c r="D3673" s="109"/>
    </row>
    <row r="3674" spans="4:4">
      <c r="D3674" s="109"/>
    </row>
    <row r="3675" spans="4:4">
      <c r="D3675" s="109"/>
    </row>
    <row r="3676" spans="4:4">
      <c r="D3676" s="109"/>
    </row>
    <row r="3677" spans="4:4">
      <c r="D3677" s="109"/>
    </row>
    <row r="3678" spans="4:4">
      <c r="D3678" s="109"/>
    </row>
    <row r="3679" spans="4:4">
      <c r="D3679" s="109"/>
    </row>
    <row r="3680" spans="4:4">
      <c r="D3680" s="109"/>
    </row>
    <row r="3681" spans="4:4">
      <c r="D3681" s="109"/>
    </row>
    <row r="3682" spans="4:4">
      <c r="D3682" s="109"/>
    </row>
    <row r="3683" spans="4:4">
      <c r="D3683" s="109"/>
    </row>
    <row r="3684" spans="4:4">
      <c r="D3684" s="109"/>
    </row>
    <row r="3685" spans="4:4">
      <c r="D3685" s="109"/>
    </row>
    <row r="3686" spans="4:4">
      <c r="D3686" s="109"/>
    </row>
    <row r="3687" spans="4:4">
      <c r="D3687" s="109"/>
    </row>
    <row r="3688" spans="4:4">
      <c r="D3688" s="109"/>
    </row>
    <row r="3689" spans="4:4">
      <c r="D3689" s="109"/>
    </row>
    <row r="3690" spans="4:4">
      <c r="D3690" s="109"/>
    </row>
    <row r="3691" spans="4:4">
      <c r="D3691" s="109"/>
    </row>
    <row r="3692" spans="4:4">
      <c r="D3692" s="109"/>
    </row>
    <row r="3693" spans="4:4">
      <c r="D3693" s="109"/>
    </row>
    <row r="3694" spans="4:4">
      <c r="D3694" s="109"/>
    </row>
    <row r="3695" spans="4:4">
      <c r="D3695" s="109"/>
    </row>
    <row r="3696" spans="4:4">
      <c r="D3696" s="109"/>
    </row>
    <row r="3697" spans="4:4">
      <c r="D3697" s="109"/>
    </row>
    <row r="3698" spans="4:4">
      <c r="D3698" s="109"/>
    </row>
    <row r="3699" spans="4:4">
      <c r="D3699" s="109"/>
    </row>
    <row r="3700" spans="4:4">
      <c r="D3700" s="109"/>
    </row>
    <row r="3701" spans="4:4">
      <c r="D3701" s="109"/>
    </row>
    <row r="3702" spans="4:4">
      <c r="D3702" s="109"/>
    </row>
    <row r="3703" spans="4:4">
      <c r="D3703" s="109"/>
    </row>
    <row r="3704" spans="4:4">
      <c r="D3704" s="109"/>
    </row>
    <row r="3705" spans="4:4">
      <c r="D3705" s="109"/>
    </row>
    <row r="3706" spans="4:4">
      <c r="D3706" s="109"/>
    </row>
    <row r="3707" spans="4:4">
      <c r="D3707" s="109"/>
    </row>
    <row r="3708" spans="4:4">
      <c r="D3708" s="109"/>
    </row>
    <row r="3709" spans="4:4">
      <c r="D3709" s="109"/>
    </row>
    <row r="3710" spans="4:4">
      <c r="D3710" s="109"/>
    </row>
    <row r="3711" spans="4:4">
      <c r="D3711" s="109"/>
    </row>
    <row r="3712" spans="4:4">
      <c r="D3712" s="109"/>
    </row>
    <row r="3713" spans="4:4">
      <c r="D3713" s="109"/>
    </row>
    <row r="3714" spans="4:4">
      <c r="D3714" s="109"/>
    </row>
    <row r="3715" spans="4:4">
      <c r="D3715" s="109"/>
    </row>
    <row r="3716" spans="4:4">
      <c r="D3716" s="109"/>
    </row>
    <row r="3717" spans="4:4">
      <c r="D3717" s="109"/>
    </row>
    <row r="3718" spans="4:4">
      <c r="D3718" s="109"/>
    </row>
    <row r="3719" spans="4:4">
      <c r="D3719" s="109"/>
    </row>
    <row r="3720" spans="4:4">
      <c r="D3720" s="109"/>
    </row>
    <row r="3721" spans="4:4">
      <c r="D3721" s="109"/>
    </row>
    <row r="3722" spans="4:4">
      <c r="D3722" s="109"/>
    </row>
    <row r="3723" spans="4:4">
      <c r="D3723" s="109"/>
    </row>
    <row r="3724" spans="4:4">
      <c r="D3724" s="109"/>
    </row>
    <row r="3725" spans="4:4">
      <c r="D3725" s="109"/>
    </row>
    <row r="3726" spans="4:4">
      <c r="D3726" s="109"/>
    </row>
    <row r="3727" spans="4:4">
      <c r="D3727" s="109"/>
    </row>
    <row r="3728" spans="4:4">
      <c r="D3728" s="109"/>
    </row>
    <row r="3729" spans="4:4">
      <c r="D3729" s="109"/>
    </row>
    <row r="3730" spans="4:4">
      <c r="D3730" s="109"/>
    </row>
    <row r="3731" spans="4:4">
      <c r="D3731" s="109"/>
    </row>
    <row r="3732" spans="4:4">
      <c r="D3732" s="109"/>
    </row>
    <row r="3733" spans="4:4">
      <c r="D3733" s="109"/>
    </row>
    <row r="3734" spans="4:4">
      <c r="D3734" s="109"/>
    </row>
    <row r="3735" spans="4:4">
      <c r="D3735" s="109"/>
    </row>
    <row r="3736" spans="4:4">
      <c r="D3736" s="109"/>
    </row>
    <row r="3737" spans="4:4">
      <c r="D3737" s="109"/>
    </row>
    <row r="3738" spans="4:4">
      <c r="D3738" s="109"/>
    </row>
    <row r="3739" spans="4:4">
      <c r="D3739" s="109"/>
    </row>
    <row r="3740" spans="4:4">
      <c r="D3740" s="109"/>
    </row>
    <row r="3741" spans="4:4">
      <c r="D3741" s="109"/>
    </row>
    <row r="3742" spans="4:4">
      <c r="D3742" s="109"/>
    </row>
    <row r="3743" spans="4:4">
      <c r="D3743" s="109"/>
    </row>
    <row r="3744" spans="4:4">
      <c r="D3744" s="109"/>
    </row>
    <row r="3745" spans="4:4">
      <c r="D3745" s="109"/>
    </row>
    <row r="3746" spans="4:4">
      <c r="D3746" s="109"/>
    </row>
    <row r="3747" spans="4:4">
      <c r="D3747" s="109"/>
    </row>
    <row r="3748" spans="4:4">
      <c r="D3748" s="109"/>
    </row>
    <row r="3749" spans="4:4">
      <c r="D3749" s="109"/>
    </row>
    <row r="3750" spans="4:4">
      <c r="D3750" s="109"/>
    </row>
    <row r="3751" spans="4:4">
      <c r="D3751" s="109"/>
    </row>
    <row r="3752" spans="4:4">
      <c r="D3752" s="109"/>
    </row>
    <row r="3753" spans="4:4">
      <c r="D3753" s="109"/>
    </row>
    <row r="3754" spans="4:4">
      <c r="D3754" s="109"/>
    </row>
    <row r="3755" spans="4:4">
      <c r="D3755" s="109"/>
    </row>
    <row r="3756" spans="4:4">
      <c r="D3756" s="109"/>
    </row>
    <row r="3757" spans="4:4">
      <c r="D3757" s="109"/>
    </row>
    <row r="3758" spans="4:4">
      <c r="D3758" s="109"/>
    </row>
    <row r="3759" spans="4:4">
      <c r="D3759" s="109"/>
    </row>
    <row r="3760" spans="4:4">
      <c r="D3760" s="109"/>
    </row>
    <row r="3761" spans="4:4">
      <c r="D3761" s="109"/>
    </row>
    <row r="3762" spans="4:4">
      <c r="D3762" s="109"/>
    </row>
    <row r="3763" spans="4:4">
      <c r="D3763" s="109"/>
    </row>
    <row r="3764" spans="4:4">
      <c r="D3764" s="109"/>
    </row>
    <row r="3765" spans="4:4">
      <c r="D3765" s="109"/>
    </row>
    <row r="3766" spans="4:4">
      <c r="D3766" s="109"/>
    </row>
    <row r="3767" spans="4:4">
      <c r="D3767" s="109"/>
    </row>
    <row r="3768" spans="4:4">
      <c r="D3768" s="109"/>
    </row>
    <row r="3769" spans="4:4">
      <c r="D3769" s="109"/>
    </row>
    <row r="3770" spans="4:4">
      <c r="D3770" s="109"/>
    </row>
    <row r="3771" spans="4:4">
      <c r="D3771" s="109"/>
    </row>
    <row r="3772" spans="4:4">
      <c r="D3772" s="109"/>
    </row>
    <row r="3773" spans="4:4">
      <c r="D3773" s="109"/>
    </row>
    <row r="3774" spans="4:4">
      <c r="D3774" s="109"/>
    </row>
    <row r="3775" spans="4:4">
      <c r="D3775" s="109"/>
    </row>
    <row r="3776" spans="4:4">
      <c r="D3776" s="109"/>
    </row>
    <row r="3777" spans="4:4">
      <c r="D3777" s="109"/>
    </row>
    <row r="3778" spans="4:4">
      <c r="D3778" s="109"/>
    </row>
    <row r="3779" spans="4:4">
      <c r="D3779" s="109"/>
    </row>
    <row r="3780" spans="4:4">
      <c r="D3780" s="109"/>
    </row>
    <row r="3781" spans="4:4">
      <c r="D3781" s="109"/>
    </row>
    <row r="3782" spans="4:4">
      <c r="D3782" s="109"/>
    </row>
    <row r="3783" spans="4:4">
      <c r="D3783" s="109"/>
    </row>
    <row r="3784" spans="4:4">
      <c r="D3784" s="109"/>
    </row>
    <row r="3785" spans="4:4">
      <c r="D3785" s="109"/>
    </row>
    <row r="3786" spans="4:4">
      <c r="D3786" s="109"/>
    </row>
    <row r="3787" spans="4:4">
      <c r="D3787" s="109"/>
    </row>
    <row r="3788" spans="4:4">
      <c r="D3788" s="109"/>
    </row>
    <row r="3789" spans="4:4">
      <c r="D3789" s="109"/>
    </row>
    <row r="3790" spans="4:4">
      <c r="D3790" s="109"/>
    </row>
    <row r="3791" spans="4:4">
      <c r="D3791" s="109"/>
    </row>
    <row r="3792" spans="4:4">
      <c r="D3792" s="109"/>
    </row>
    <row r="3793" spans="4:4">
      <c r="D3793" s="109"/>
    </row>
    <row r="3794" spans="4:4">
      <c r="D3794" s="109"/>
    </row>
    <row r="3795" spans="4:4">
      <c r="D3795" s="109"/>
    </row>
    <row r="3796" spans="4:4">
      <c r="D3796" s="109"/>
    </row>
    <row r="3797" spans="4:4">
      <c r="D3797" s="109"/>
    </row>
    <row r="3798" spans="4:4">
      <c r="D3798" s="109"/>
    </row>
    <row r="3799" spans="4:4">
      <c r="D3799" s="109"/>
    </row>
    <row r="3800" spans="4:4">
      <c r="D3800" s="109"/>
    </row>
    <row r="3801" spans="4:4">
      <c r="D3801" s="109"/>
    </row>
    <row r="3802" spans="4:4">
      <c r="D3802" s="109"/>
    </row>
    <row r="3803" spans="4:4">
      <c r="D3803" s="109"/>
    </row>
    <row r="3804" spans="4:4">
      <c r="D3804" s="109"/>
    </row>
    <row r="3805" spans="4:4">
      <c r="D3805" s="109"/>
    </row>
    <row r="3806" spans="4:4">
      <c r="D3806" s="109"/>
    </row>
    <row r="3807" spans="4:4">
      <c r="D3807" s="109"/>
    </row>
    <row r="3808" spans="4:4">
      <c r="D3808" s="109"/>
    </row>
    <row r="3809" spans="4:4">
      <c r="D3809" s="109"/>
    </row>
    <row r="3810" spans="4:4">
      <c r="D3810" s="109"/>
    </row>
    <row r="3811" spans="4:4">
      <c r="D3811" s="109"/>
    </row>
    <row r="3812" spans="4:4">
      <c r="D3812" s="109"/>
    </row>
    <row r="3813" spans="4:4">
      <c r="D3813" s="109"/>
    </row>
    <row r="3814" spans="4:4">
      <c r="D3814" s="109"/>
    </row>
    <row r="3815" spans="4:4">
      <c r="D3815" s="109"/>
    </row>
    <row r="3816" spans="4:4">
      <c r="D3816" s="109"/>
    </row>
    <row r="3817" spans="4:4">
      <c r="D3817" s="109"/>
    </row>
    <row r="3818" spans="4:4">
      <c r="D3818" s="109"/>
    </row>
    <row r="3819" spans="4:4">
      <c r="D3819" s="109"/>
    </row>
    <row r="3820" spans="4:4">
      <c r="D3820" s="109"/>
    </row>
    <row r="3821" spans="4:4">
      <c r="D3821" s="109"/>
    </row>
    <row r="3822" spans="4:4">
      <c r="D3822" s="109"/>
    </row>
    <row r="3823" spans="4:4">
      <c r="D3823" s="109"/>
    </row>
    <row r="3824" spans="4:4">
      <c r="D3824" s="109"/>
    </row>
    <row r="3825" spans="4:4">
      <c r="D3825" s="109"/>
    </row>
    <row r="3826" spans="4:4">
      <c r="D3826" s="109"/>
    </row>
    <row r="3827" spans="4:4">
      <c r="D3827" s="109"/>
    </row>
    <row r="3828" spans="4:4">
      <c r="D3828" s="109"/>
    </row>
    <row r="3829" spans="4:4">
      <c r="D3829" s="109"/>
    </row>
    <row r="3830" spans="4:4">
      <c r="D3830" s="109"/>
    </row>
    <row r="3831" spans="4:4">
      <c r="D3831" s="109"/>
    </row>
    <row r="3832" spans="4:4">
      <c r="D3832" s="109"/>
    </row>
    <row r="3833" spans="4:4">
      <c r="D3833" s="109"/>
    </row>
    <row r="3834" spans="4:4">
      <c r="D3834" s="109"/>
    </row>
    <row r="3835" spans="4:4">
      <c r="D3835" s="109"/>
    </row>
    <row r="3836" spans="4:4">
      <c r="D3836" s="109"/>
    </row>
    <row r="3837" spans="4:4">
      <c r="D3837" s="109"/>
    </row>
    <row r="3838" spans="4:4">
      <c r="D3838" s="109"/>
    </row>
    <row r="3839" spans="4:4">
      <c r="D3839" s="109"/>
    </row>
    <row r="3840" spans="4:4">
      <c r="D3840" s="109"/>
    </row>
    <row r="3841" spans="4:4">
      <c r="D3841" s="109"/>
    </row>
    <row r="3842" spans="4:4">
      <c r="D3842" s="109"/>
    </row>
    <row r="3843" spans="4:4">
      <c r="D3843" s="109"/>
    </row>
    <row r="3844" spans="4:4">
      <c r="D3844" s="109"/>
    </row>
    <row r="3845" spans="4:4">
      <c r="D3845" s="109"/>
    </row>
    <row r="3846" spans="4:4">
      <c r="D3846" s="109"/>
    </row>
    <row r="3847" spans="4:4">
      <c r="D3847" s="109"/>
    </row>
    <row r="3848" spans="4:4">
      <c r="D3848" s="109"/>
    </row>
    <row r="3849" spans="4:4">
      <c r="D3849" s="109"/>
    </row>
    <row r="3850" spans="4:4">
      <c r="D3850" s="109"/>
    </row>
    <row r="3851" spans="4:4">
      <c r="D3851" s="109"/>
    </row>
    <row r="3852" spans="4:4">
      <c r="D3852" s="109"/>
    </row>
    <row r="3853" spans="4:4">
      <c r="D3853" s="109"/>
    </row>
    <row r="3854" spans="4:4">
      <c r="D3854" s="109"/>
    </row>
    <row r="3855" spans="4:4">
      <c r="D3855" s="109"/>
    </row>
    <row r="3856" spans="4:4">
      <c r="D3856" s="109"/>
    </row>
    <row r="3857" spans="4:4">
      <c r="D3857" s="109"/>
    </row>
    <row r="3858" spans="4:4">
      <c r="D3858" s="109"/>
    </row>
    <row r="3859" spans="4:4">
      <c r="D3859" s="109"/>
    </row>
    <row r="3860" spans="4:4">
      <c r="D3860" s="109"/>
    </row>
    <row r="3861" spans="4:4">
      <c r="D3861" s="109"/>
    </row>
    <row r="3862" spans="4:4">
      <c r="D3862" s="109"/>
    </row>
    <row r="3863" spans="4:4">
      <c r="D3863" s="109"/>
    </row>
    <row r="3864" spans="4:4">
      <c r="D3864" s="109"/>
    </row>
    <row r="3865" spans="4:4">
      <c r="D3865" s="109"/>
    </row>
    <row r="3866" spans="4:4">
      <c r="D3866" s="109"/>
    </row>
    <row r="3867" spans="4:4">
      <c r="D3867" s="109"/>
    </row>
    <row r="3868" spans="4:4">
      <c r="D3868" s="109"/>
    </row>
    <row r="3869" spans="4:4">
      <c r="D3869" s="109"/>
    </row>
    <row r="3870" spans="4:4">
      <c r="D3870" s="109"/>
    </row>
    <row r="3871" spans="4:4">
      <c r="D3871" s="109"/>
    </row>
    <row r="3872" spans="4:4">
      <c r="D3872" s="109"/>
    </row>
    <row r="3873" spans="4:4">
      <c r="D3873" s="109"/>
    </row>
    <row r="3874" spans="4:4">
      <c r="D3874" s="109"/>
    </row>
    <row r="3875" spans="4:4">
      <c r="D3875" s="109"/>
    </row>
    <row r="3876" spans="4:4">
      <c r="D3876" s="109"/>
    </row>
    <row r="3877" spans="4:4">
      <c r="D3877" s="109"/>
    </row>
    <row r="3878" spans="4:4">
      <c r="D3878" s="109"/>
    </row>
    <row r="3879" spans="4:4">
      <c r="D3879" s="109"/>
    </row>
    <row r="3880" spans="4:4">
      <c r="D3880" s="109"/>
    </row>
    <row r="3881" spans="4:4">
      <c r="D3881" s="109"/>
    </row>
    <row r="3882" spans="4:4">
      <c r="D3882" s="109"/>
    </row>
    <row r="3883" spans="4:4">
      <c r="D3883" s="109"/>
    </row>
    <row r="3884" spans="4:4">
      <c r="D3884" s="109"/>
    </row>
    <row r="3885" spans="4:4">
      <c r="D3885" s="109"/>
    </row>
    <row r="3886" spans="4:4">
      <c r="D3886" s="109"/>
    </row>
    <row r="3887" spans="4:4">
      <c r="D3887" s="109"/>
    </row>
    <row r="3888" spans="4:4">
      <c r="D3888" s="109"/>
    </row>
    <row r="3889" spans="4:4">
      <c r="D3889" s="109"/>
    </row>
    <row r="3890" spans="4:4">
      <c r="D3890" s="109"/>
    </row>
    <row r="3891" spans="4:4">
      <c r="D3891" s="109"/>
    </row>
    <row r="3892" spans="4:4">
      <c r="D3892" s="109"/>
    </row>
    <row r="3893" spans="4:4">
      <c r="D3893" s="109"/>
    </row>
    <row r="3894" spans="4:4">
      <c r="D3894" s="109"/>
    </row>
    <row r="3895" spans="4:4">
      <c r="D3895" s="109"/>
    </row>
    <row r="3896" spans="4:4">
      <c r="D3896" s="109"/>
    </row>
    <row r="3897" spans="4:4">
      <c r="D3897" s="109"/>
    </row>
    <row r="3898" spans="4:4">
      <c r="D3898" s="109"/>
    </row>
    <row r="3899" spans="4:4">
      <c r="D3899" s="109"/>
    </row>
    <row r="3900" spans="4:4">
      <c r="D3900" s="109"/>
    </row>
    <row r="3901" spans="4:4">
      <c r="D3901" s="109"/>
    </row>
    <row r="3902" spans="4:4">
      <c r="D3902" s="109"/>
    </row>
    <row r="3903" spans="4:4">
      <c r="D3903" s="109"/>
    </row>
    <row r="3904" spans="4:4">
      <c r="D3904" s="109"/>
    </row>
    <row r="3905" spans="4:4">
      <c r="D3905" s="109"/>
    </row>
    <row r="3906" spans="4:4">
      <c r="D3906" s="109"/>
    </row>
    <row r="3907" spans="4:4">
      <c r="D3907" s="109"/>
    </row>
    <row r="3908" spans="4:4">
      <c r="D3908" s="109"/>
    </row>
    <row r="3909" spans="4:4">
      <c r="D3909" s="109"/>
    </row>
    <row r="3910" spans="4:4">
      <c r="D3910" s="109"/>
    </row>
    <row r="3911" spans="4:4">
      <c r="D3911" s="109"/>
    </row>
    <row r="3912" spans="4:4">
      <c r="D3912" s="109"/>
    </row>
    <row r="3913" spans="4:4">
      <c r="D3913" s="109"/>
    </row>
    <row r="3914" spans="4:4">
      <c r="D3914" s="109"/>
    </row>
    <row r="3915" spans="4:4">
      <c r="D3915" s="109"/>
    </row>
    <row r="3916" spans="4:4">
      <c r="D3916" s="109"/>
    </row>
    <row r="3917" spans="4:4">
      <c r="D3917" s="109"/>
    </row>
    <row r="3918" spans="4:4">
      <c r="D3918" s="109"/>
    </row>
    <row r="3919" spans="4:4">
      <c r="D3919" s="109"/>
    </row>
    <row r="3920" spans="4:4">
      <c r="D3920" s="109"/>
    </row>
    <row r="3921" spans="4:4">
      <c r="D3921" s="109"/>
    </row>
    <row r="3922" spans="4:4">
      <c r="D3922" s="109"/>
    </row>
    <row r="3923" spans="4:4">
      <c r="D3923" s="109"/>
    </row>
    <row r="3924" spans="4:4">
      <c r="D3924" s="109"/>
    </row>
    <row r="3925" spans="4:4">
      <c r="D3925" s="109"/>
    </row>
    <row r="3926" spans="4:4">
      <c r="D3926" s="109"/>
    </row>
    <row r="3927" spans="4:4">
      <c r="D3927" s="109"/>
    </row>
    <row r="3928" spans="4:4">
      <c r="D3928" s="109"/>
    </row>
    <row r="3929" spans="4:4">
      <c r="D3929" s="109"/>
    </row>
    <row r="3930" spans="4:4">
      <c r="D3930" s="109"/>
    </row>
    <row r="3931" spans="4:4">
      <c r="D3931" s="109"/>
    </row>
    <row r="3932" spans="4:4">
      <c r="D3932" s="109"/>
    </row>
    <row r="3933" spans="4:4">
      <c r="D3933" s="109"/>
    </row>
    <row r="3934" spans="4:4">
      <c r="D3934" s="109"/>
    </row>
    <row r="3935" spans="4:4">
      <c r="D3935" s="109"/>
    </row>
    <row r="3936" spans="4:4">
      <c r="D3936" s="109"/>
    </row>
    <row r="3937" spans="4:4">
      <c r="D3937" s="109"/>
    </row>
    <row r="3938" spans="4:4">
      <c r="D3938" s="109"/>
    </row>
    <row r="3939" spans="4:4">
      <c r="D3939" s="109"/>
    </row>
    <row r="3940" spans="4:4">
      <c r="D3940" s="109"/>
    </row>
    <row r="3941" spans="4:4">
      <c r="D3941" s="109"/>
    </row>
    <row r="3942" spans="4:4">
      <c r="D3942" s="109"/>
    </row>
    <row r="3943" spans="4:4">
      <c r="D3943" s="109"/>
    </row>
    <row r="3944" spans="4:4">
      <c r="D3944" s="109"/>
    </row>
    <row r="3945" spans="4:4">
      <c r="D3945" s="109"/>
    </row>
    <row r="3946" spans="4:4">
      <c r="D3946" s="109"/>
    </row>
    <row r="3947" spans="4:4">
      <c r="D3947" s="109"/>
    </row>
    <row r="3948" spans="4:4">
      <c r="D3948" s="109"/>
    </row>
    <row r="3949" spans="4:4">
      <c r="D3949" s="109"/>
    </row>
    <row r="3950" spans="4:4">
      <c r="D3950" s="109"/>
    </row>
    <row r="3951" spans="4:4">
      <c r="D3951" s="109"/>
    </row>
    <row r="3952" spans="4:4">
      <c r="D3952" s="109"/>
    </row>
    <row r="3953" spans="4:4">
      <c r="D3953" s="109"/>
    </row>
    <row r="3954" spans="4:4">
      <c r="D3954" s="109"/>
    </row>
    <row r="3955" spans="4:4">
      <c r="D3955" s="109"/>
    </row>
    <row r="3956" spans="4:4">
      <c r="D3956" s="109"/>
    </row>
    <row r="3957" spans="4:4">
      <c r="D3957" s="109"/>
    </row>
    <row r="3958" spans="4:4">
      <c r="D3958" s="109"/>
    </row>
    <row r="3959" spans="4:4">
      <c r="D3959" s="109"/>
    </row>
    <row r="3960" spans="4:4">
      <c r="D3960" s="109"/>
    </row>
    <row r="3961" spans="4:4">
      <c r="D3961" s="109"/>
    </row>
    <row r="3962" spans="4:4">
      <c r="D3962" s="109"/>
    </row>
    <row r="3963" spans="4:4">
      <c r="D3963" s="109"/>
    </row>
    <row r="3964" spans="4:4">
      <c r="D3964" s="109"/>
    </row>
    <row r="3965" spans="4:4">
      <c r="D3965" s="109"/>
    </row>
    <row r="3966" spans="4:4">
      <c r="D3966" s="109"/>
    </row>
    <row r="3967" spans="4:4">
      <c r="D3967" s="109"/>
    </row>
    <row r="3968" spans="4:4">
      <c r="D3968" s="109"/>
    </row>
    <row r="3969" spans="4:4">
      <c r="D3969" s="109"/>
    </row>
    <row r="3970" spans="4:4">
      <c r="D3970" s="109"/>
    </row>
    <row r="3971" spans="4:4">
      <c r="D3971" s="109"/>
    </row>
    <row r="3972" spans="4:4">
      <c r="D3972" s="109"/>
    </row>
    <row r="3973" spans="4:4">
      <c r="D3973" s="109"/>
    </row>
    <row r="3974" spans="4:4">
      <c r="D3974" s="109"/>
    </row>
    <row r="3975" spans="4:4">
      <c r="D3975" s="109"/>
    </row>
    <row r="3976" spans="4:4">
      <c r="D3976" s="109"/>
    </row>
    <row r="3977" spans="4:4">
      <c r="D3977" s="109"/>
    </row>
    <row r="3978" spans="4:4">
      <c r="D3978" s="109"/>
    </row>
    <row r="3979" spans="4:4">
      <c r="D3979" s="109"/>
    </row>
    <row r="3980" spans="4:4">
      <c r="D3980" s="109"/>
    </row>
    <row r="3981" spans="4:4">
      <c r="D3981" s="109"/>
    </row>
    <row r="3982" spans="4:4">
      <c r="D3982" s="109"/>
    </row>
    <row r="3983" spans="4:4">
      <c r="D3983" s="109"/>
    </row>
    <row r="3984" spans="4:4">
      <c r="D3984" s="109"/>
    </row>
    <row r="3985" spans="4:4">
      <c r="D3985" s="109"/>
    </row>
    <row r="3986" spans="4:4">
      <c r="D3986" s="109"/>
    </row>
    <row r="3987" spans="4:4">
      <c r="D3987" s="109"/>
    </row>
    <row r="3988" spans="4:4">
      <c r="D3988" s="109"/>
    </row>
    <row r="3989" spans="4:4">
      <c r="D3989" s="109"/>
    </row>
    <row r="3990" spans="4:4">
      <c r="D3990" s="109"/>
    </row>
    <row r="3991" spans="4:4">
      <c r="D3991" s="109"/>
    </row>
    <row r="3992" spans="4:4">
      <c r="D3992" s="109"/>
    </row>
    <row r="3993" spans="4:4">
      <c r="D3993" s="109"/>
    </row>
    <row r="3994" spans="4:4">
      <c r="D3994" s="109"/>
    </row>
    <row r="3995" spans="4:4">
      <c r="D3995" s="109"/>
    </row>
    <row r="3996" spans="4:4">
      <c r="D3996" s="109"/>
    </row>
    <row r="3997" spans="4:4">
      <c r="D3997" s="109"/>
    </row>
    <row r="3998" spans="4:4">
      <c r="D3998" s="109"/>
    </row>
    <row r="3999" spans="4:4">
      <c r="D3999" s="109"/>
    </row>
    <row r="4000" spans="4:4">
      <c r="D4000" s="109"/>
    </row>
    <row r="4001" spans="4:4">
      <c r="D4001" s="109"/>
    </row>
    <row r="4002" spans="4:4">
      <c r="D4002" s="109"/>
    </row>
    <row r="4003" spans="4:4">
      <c r="D4003" s="109"/>
    </row>
    <row r="4004" spans="4:4">
      <c r="D4004" s="109"/>
    </row>
    <row r="4005" spans="4:4">
      <c r="D4005" s="109"/>
    </row>
    <row r="4006" spans="4:4">
      <c r="D4006" s="109"/>
    </row>
    <row r="4007" spans="4:4">
      <c r="D4007" s="109"/>
    </row>
    <row r="4008" spans="4:4">
      <c r="D4008" s="109"/>
    </row>
    <row r="4009" spans="4:4">
      <c r="D4009" s="109"/>
    </row>
    <row r="4010" spans="4:4">
      <c r="D4010" s="109"/>
    </row>
    <row r="4011" spans="4:4">
      <c r="D4011" s="109"/>
    </row>
    <row r="4012" spans="4:4">
      <c r="D4012" s="109"/>
    </row>
    <row r="4013" spans="4:4">
      <c r="D4013" s="109"/>
    </row>
    <row r="4014" spans="4:4">
      <c r="D4014" s="109"/>
    </row>
    <row r="4015" spans="4:4">
      <c r="D4015" s="109"/>
    </row>
    <row r="4016" spans="4:4">
      <c r="D4016" s="109"/>
    </row>
    <row r="4017" spans="4:4">
      <c r="D4017" s="109"/>
    </row>
    <row r="4018" spans="4:4">
      <c r="D4018" s="109"/>
    </row>
    <row r="4019" spans="4:4">
      <c r="D4019" s="109"/>
    </row>
    <row r="4020" spans="4:4">
      <c r="D4020" s="109"/>
    </row>
    <row r="4021" spans="4:4">
      <c r="D4021" s="109"/>
    </row>
    <row r="4022" spans="4:4">
      <c r="D4022" s="109"/>
    </row>
    <row r="4023" spans="4:4">
      <c r="D4023" s="109"/>
    </row>
    <row r="4024" spans="4:4">
      <c r="D4024" s="109"/>
    </row>
    <row r="4025" spans="4:4">
      <c r="D4025" s="109"/>
    </row>
    <row r="4026" spans="4:4">
      <c r="D4026" s="109"/>
    </row>
    <row r="4027" spans="4:4">
      <c r="D4027" s="109"/>
    </row>
    <row r="4028" spans="4:4">
      <c r="D4028" s="109"/>
    </row>
    <row r="4029" spans="4:4">
      <c r="D4029" s="109"/>
    </row>
    <row r="4030" spans="4:4">
      <c r="D4030" s="109"/>
    </row>
    <row r="4031" spans="4:4">
      <c r="D4031" s="109"/>
    </row>
    <row r="4032" spans="4:4">
      <c r="D4032" s="109"/>
    </row>
    <row r="4033" spans="4:4">
      <c r="D4033" s="109"/>
    </row>
    <row r="4034" spans="4:4">
      <c r="D4034" s="109"/>
    </row>
    <row r="4035" spans="4:4">
      <c r="D4035" s="109"/>
    </row>
    <row r="4036" spans="4:4">
      <c r="D4036" s="109"/>
    </row>
    <row r="4037" spans="4:4">
      <c r="D4037" s="109"/>
    </row>
    <row r="4038" spans="4:4">
      <c r="D4038" s="109"/>
    </row>
    <row r="4039" spans="4:4">
      <c r="D4039" s="109"/>
    </row>
    <row r="4040" spans="4:4">
      <c r="D4040" s="109"/>
    </row>
    <row r="4041" spans="4:4">
      <c r="D4041" s="109"/>
    </row>
    <row r="4042" spans="4:4">
      <c r="D4042" s="109"/>
    </row>
    <row r="4043" spans="4:4">
      <c r="D4043" s="109"/>
    </row>
    <row r="4044" spans="4:4">
      <c r="D4044" s="109"/>
    </row>
    <row r="4045" spans="4:4">
      <c r="D4045" s="109"/>
    </row>
    <row r="4046" spans="4:4">
      <c r="D4046" s="109"/>
    </row>
    <row r="4047" spans="4:4">
      <c r="D4047" s="109"/>
    </row>
    <row r="4048" spans="4:4">
      <c r="D4048" s="109"/>
    </row>
    <row r="4049" spans="4:4">
      <c r="D4049" s="109"/>
    </row>
    <row r="4050" spans="4:4">
      <c r="D4050" s="109"/>
    </row>
    <row r="4051" spans="4:4">
      <c r="D4051" s="109"/>
    </row>
    <row r="4052" spans="4:4">
      <c r="D4052" s="109"/>
    </row>
    <row r="4053" spans="4:4">
      <c r="D4053" s="109"/>
    </row>
    <row r="4054" spans="4:4">
      <c r="D4054" s="109"/>
    </row>
    <row r="4055" spans="4:4">
      <c r="D4055" s="109"/>
    </row>
    <row r="4056" spans="4:4">
      <c r="D4056" s="109"/>
    </row>
    <row r="4057" spans="4:4">
      <c r="D4057" s="109"/>
    </row>
    <row r="4058" spans="4:4">
      <c r="D4058" s="109"/>
    </row>
    <row r="4059" spans="4:4">
      <c r="D4059" s="109"/>
    </row>
    <row r="4060" spans="4:4">
      <c r="D4060" s="109"/>
    </row>
    <row r="4061" spans="4:4">
      <c r="D4061" s="109"/>
    </row>
    <row r="4062" spans="4:4">
      <c r="D4062" s="109"/>
    </row>
    <row r="4063" spans="4:4">
      <c r="D4063" s="109"/>
    </row>
    <row r="4064" spans="4:4">
      <c r="D4064" s="109"/>
    </row>
    <row r="4065" spans="4:4">
      <c r="D4065" s="109"/>
    </row>
    <row r="4066" spans="4:4">
      <c r="D4066" s="109"/>
    </row>
    <row r="4067" spans="4:4">
      <c r="D4067" s="109"/>
    </row>
    <row r="4068" spans="4:4">
      <c r="D4068" s="109"/>
    </row>
    <row r="4069" spans="4:4">
      <c r="D4069" s="109"/>
    </row>
    <row r="4070" spans="4:4">
      <c r="D4070" s="109"/>
    </row>
    <row r="4071" spans="4:4">
      <c r="D4071" s="109"/>
    </row>
    <row r="4072" spans="4:4">
      <c r="D4072" s="109"/>
    </row>
    <row r="4073" spans="4:4">
      <c r="D4073" s="109"/>
    </row>
    <row r="4074" spans="4:4">
      <c r="D4074" s="109"/>
    </row>
    <row r="4075" spans="4:4">
      <c r="D4075" s="109"/>
    </row>
    <row r="4076" spans="4:4">
      <c r="D4076" s="109"/>
    </row>
    <row r="4077" spans="4:4">
      <c r="D4077" s="109"/>
    </row>
    <row r="4078" spans="4:4">
      <c r="D4078" s="109"/>
    </row>
    <row r="4079" spans="4:4">
      <c r="D4079" s="109"/>
    </row>
    <row r="4080" spans="4:4">
      <c r="D4080" s="109"/>
    </row>
    <row r="4081" spans="4:4">
      <c r="D4081" s="109"/>
    </row>
    <row r="4082" spans="4:4">
      <c r="D4082" s="109"/>
    </row>
    <row r="4083" spans="4:4">
      <c r="D4083" s="109"/>
    </row>
    <row r="4084" spans="4:4">
      <c r="D4084" s="109"/>
    </row>
    <row r="4085" spans="4:4">
      <c r="D4085" s="109"/>
    </row>
    <row r="4086" spans="4:4">
      <c r="D4086" s="109"/>
    </row>
    <row r="4087" spans="4:4">
      <c r="D4087" s="109"/>
    </row>
    <row r="4088" spans="4:4">
      <c r="D4088" s="109"/>
    </row>
    <row r="4089" spans="4:4">
      <c r="D4089" s="109"/>
    </row>
    <row r="4090" spans="4:4">
      <c r="D4090" s="109"/>
    </row>
    <row r="4091" spans="4:4">
      <c r="D4091" s="109"/>
    </row>
    <row r="4092" spans="4:4">
      <c r="D4092" s="109"/>
    </row>
    <row r="4093" spans="4:4">
      <c r="D4093" s="109"/>
    </row>
    <row r="4094" spans="4:4">
      <c r="D4094" s="109"/>
    </row>
    <row r="4095" spans="4:4">
      <c r="D4095" s="109"/>
    </row>
    <row r="4096" spans="4:4">
      <c r="D4096" s="109"/>
    </row>
    <row r="4097" spans="4:4">
      <c r="D4097" s="109"/>
    </row>
    <row r="4098" spans="4:4">
      <c r="D4098" s="109"/>
    </row>
    <row r="4099" spans="4:4">
      <c r="D4099" s="109"/>
    </row>
    <row r="4100" spans="4:4">
      <c r="D4100" s="109"/>
    </row>
    <row r="4101" spans="4:4">
      <c r="D4101" s="109"/>
    </row>
    <row r="4102" spans="4:4">
      <c r="D4102" s="109"/>
    </row>
    <row r="4103" spans="4:4">
      <c r="D4103" s="109"/>
    </row>
    <row r="4104" spans="4:4">
      <c r="D4104" s="109"/>
    </row>
    <row r="4105" spans="4:4">
      <c r="D4105" s="109"/>
    </row>
    <row r="4106" spans="4:4">
      <c r="D4106" s="109"/>
    </row>
    <row r="4107" spans="4:4">
      <c r="D4107" s="109"/>
    </row>
    <row r="4108" spans="4:4">
      <c r="D4108" s="109"/>
    </row>
    <row r="4109" spans="4:4">
      <c r="D4109" s="109"/>
    </row>
    <row r="4110" spans="4:4">
      <c r="D4110" s="109"/>
    </row>
    <row r="4111" spans="4:4">
      <c r="D4111" s="109"/>
    </row>
    <row r="4112" spans="4:4">
      <c r="D4112" s="109"/>
    </row>
    <row r="4113" spans="4:4">
      <c r="D4113" s="109"/>
    </row>
    <row r="4114" spans="4:4">
      <c r="D4114" s="109"/>
    </row>
    <row r="4115" spans="4:4">
      <c r="D4115" s="109"/>
    </row>
    <row r="4116" spans="4:4">
      <c r="D4116" s="109"/>
    </row>
    <row r="4117" spans="4:4">
      <c r="D4117" s="109"/>
    </row>
    <row r="4118" spans="4:4">
      <c r="D4118" s="109"/>
    </row>
    <row r="4119" spans="4:4">
      <c r="D4119" s="109"/>
    </row>
    <row r="4120" spans="4:4">
      <c r="D4120" s="109"/>
    </row>
    <row r="4121" spans="4:4">
      <c r="D4121" s="109"/>
    </row>
    <row r="4122" spans="4:4">
      <c r="D4122" s="109"/>
    </row>
    <row r="4123" spans="4:4">
      <c r="D4123" s="109"/>
    </row>
    <row r="4124" spans="4:4">
      <c r="D4124" s="109"/>
    </row>
    <row r="4125" spans="4:4">
      <c r="D4125" s="109"/>
    </row>
    <row r="4126" spans="4:4">
      <c r="D4126" s="109"/>
    </row>
    <row r="4127" spans="4:4">
      <c r="D4127" s="109"/>
    </row>
    <row r="4128" spans="4:4">
      <c r="D4128" s="109"/>
    </row>
    <row r="4129" spans="4:4">
      <c r="D4129" s="109"/>
    </row>
    <row r="4130" spans="4:4">
      <c r="D4130" s="109"/>
    </row>
    <row r="4131" spans="4:4">
      <c r="D4131" s="109"/>
    </row>
    <row r="4132" spans="4:4">
      <c r="D4132" s="109"/>
    </row>
    <row r="4133" spans="4:4">
      <c r="D4133" s="109"/>
    </row>
    <row r="4134" spans="4:4">
      <c r="D4134" s="109"/>
    </row>
    <row r="4135" spans="4:4">
      <c r="D4135" s="109"/>
    </row>
    <row r="4136" spans="4:4">
      <c r="D4136" s="109"/>
    </row>
    <row r="4137" spans="4:4">
      <c r="D4137" s="109"/>
    </row>
    <row r="4138" spans="4:4">
      <c r="D4138" s="109"/>
    </row>
    <row r="4139" spans="4:4">
      <c r="D4139" s="109"/>
    </row>
    <row r="4140" spans="4:4">
      <c r="D4140" s="109"/>
    </row>
    <row r="4141" spans="4:4">
      <c r="D4141" s="109"/>
    </row>
    <row r="4142" spans="4:4">
      <c r="D4142" s="109"/>
    </row>
    <row r="4143" spans="4:4">
      <c r="D4143" s="109"/>
    </row>
    <row r="4144" spans="4:4">
      <c r="D4144" s="109"/>
    </row>
    <row r="4145" spans="4:4">
      <c r="D4145" s="109"/>
    </row>
    <row r="4146" spans="4:4">
      <c r="D4146" s="109"/>
    </row>
    <row r="4147" spans="4:4">
      <c r="D4147" s="109"/>
    </row>
    <row r="4148" spans="4:4">
      <c r="D4148" s="109"/>
    </row>
    <row r="4149" spans="4:4">
      <c r="D4149" s="109"/>
    </row>
    <row r="4150" spans="4:4">
      <c r="D4150" s="109"/>
    </row>
    <row r="4151" spans="4:4">
      <c r="D4151" s="109"/>
    </row>
    <row r="4152" spans="4:4">
      <c r="D4152" s="109"/>
    </row>
    <row r="4153" spans="4:4">
      <c r="D4153" s="109"/>
    </row>
    <row r="4154" spans="4:4">
      <c r="D4154" s="109"/>
    </row>
    <row r="4155" spans="4:4">
      <c r="D4155" s="109"/>
    </row>
    <row r="4156" spans="4:4">
      <c r="D4156" s="109"/>
    </row>
    <row r="4157" spans="4:4">
      <c r="D4157" s="109"/>
    </row>
    <row r="4158" spans="4:4">
      <c r="D4158" s="109"/>
    </row>
    <row r="4159" spans="4:4">
      <c r="D4159" s="109"/>
    </row>
    <row r="4160" spans="4:4">
      <c r="D4160" s="109"/>
    </row>
    <row r="4161" spans="4:4">
      <c r="D4161" s="109"/>
    </row>
    <row r="4162" spans="4:4">
      <c r="D4162" s="109"/>
    </row>
    <row r="4163" spans="4:4">
      <c r="D4163" s="109"/>
    </row>
    <row r="4164" spans="4:4">
      <c r="D4164" s="109"/>
    </row>
    <row r="4165" spans="4:4">
      <c r="D4165" s="109"/>
    </row>
    <row r="4166" spans="4:4">
      <c r="D4166" s="109"/>
    </row>
    <row r="4167" spans="4:4">
      <c r="D4167" s="109"/>
    </row>
    <row r="4168" spans="4:4">
      <c r="D4168" s="109"/>
    </row>
    <row r="4169" spans="4:4">
      <c r="D4169" s="109"/>
    </row>
    <row r="4170" spans="4:4">
      <c r="D4170" s="109"/>
    </row>
    <row r="4171" spans="4:4">
      <c r="D4171" s="109"/>
    </row>
    <row r="4172" spans="4:4">
      <c r="D4172" s="109"/>
    </row>
    <row r="4173" spans="4:4">
      <c r="D4173" s="109"/>
    </row>
    <row r="4174" spans="4:4">
      <c r="D4174" s="109"/>
    </row>
    <row r="4175" spans="4:4">
      <c r="D4175" s="109"/>
    </row>
    <row r="4176" spans="4:4">
      <c r="D4176" s="109"/>
    </row>
    <row r="4177" spans="4:4">
      <c r="D4177" s="109"/>
    </row>
    <row r="4178" spans="4:4">
      <c r="D4178" s="109"/>
    </row>
    <row r="4179" spans="4:4">
      <c r="D4179" s="109"/>
    </row>
    <row r="4180" spans="4:4">
      <c r="D4180" s="109"/>
    </row>
    <row r="4181" spans="4:4">
      <c r="D4181" s="109"/>
    </row>
    <row r="4182" spans="4:4">
      <c r="D4182" s="109"/>
    </row>
    <row r="4183" spans="4:4">
      <c r="D4183" s="109"/>
    </row>
    <row r="4184" spans="4:4">
      <c r="D4184" s="109"/>
    </row>
    <row r="4185" spans="4:4">
      <c r="D4185" s="109"/>
    </row>
    <row r="4186" spans="4:4">
      <c r="D4186" s="109"/>
    </row>
    <row r="4187" spans="4:4">
      <c r="D4187" s="109"/>
    </row>
    <row r="4188" spans="4:4">
      <c r="D4188" s="109"/>
    </row>
    <row r="4189" spans="4:4">
      <c r="D4189" s="109"/>
    </row>
    <row r="4190" spans="4:4">
      <c r="D4190" s="109"/>
    </row>
    <row r="4191" spans="4:4">
      <c r="D4191" s="109"/>
    </row>
    <row r="4192" spans="4:4">
      <c r="D4192" s="109"/>
    </row>
    <row r="4193" spans="4:4">
      <c r="D4193" s="109"/>
    </row>
    <row r="4194" spans="4:4">
      <c r="D4194" s="109"/>
    </row>
    <row r="4195" spans="4:4">
      <c r="D4195" s="109"/>
    </row>
    <row r="4196" spans="4:4">
      <c r="D4196" s="109"/>
    </row>
    <row r="4197" spans="4:4">
      <c r="D4197" s="109"/>
    </row>
    <row r="4198" spans="4:4">
      <c r="D4198" s="109"/>
    </row>
    <row r="4199" spans="4:4">
      <c r="D4199" s="109"/>
    </row>
    <row r="4200" spans="4:4">
      <c r="D4200" s="109"/>
    </row>
    <row r="4201" spans="4:4">
      <c r="D4201" s="109"/>
    </row>
    <row r="4202" spans="4:4">
      <c r="D4202" s="109"/>
    </row>
    <row r="4203" spans="4:4">
      <c r="D4203" s="109"/>
    </row>
    <row r="4204" spans="4:4">
      <c r="D4204" s="109"/>
    </row>
    <row r="4205" spans="4:4">
      <c r="D4205" s="109"/>
    </row>
    <row r="4206" spans="4:4">
      <c r="D4206" s="109"/>
    </row>
    <row r="4207" spans="4:4">
      <c r="D4207" s="109"/>
    </row>
    <row r="4208" spans="4:4">
      <c r="D4208" s="109"/>
    </row>
    <row r="4209" spans="4:4">
      <c r="D4209" s="109"/>
    </row>
    <row r="4210" spans="4:4">
      <c r="D4210" s="109"/>
    </row>
    <row r="4211" spans="4:4">
      <c r="D4211" s="109"/>
    </row>
    <row r="4212" spans="4:4">
      <c r="D4212" s="109"/>
    </row>
    <row r="4213" spans="4:4">
      <c r="D4213" s="109"/>
    </row>
    <row r="4214" spans="4:4">
      <c r="D4214" s="109"/>
    </row>
    <row r="4215" spans="4:4">
      <c r="D4215" s="109"/>
    </row>
    <row r="4216" spans="4:4">
      <c r="D4216" s="109"/>
    </row>
    <row r="4217" spans="4:4">
      <c r="D4217" s="109"/>
    </row>
    <row r="4218" spans="4:4">
      <c r="D4218" s="109"/>
    </row>
    <row r="4219" spans="4:4">
      <c r="D4219" s="109"/>
    </row>
    <row r="4220" spans="4:4">
      <c r="D4220" s="109"/>
    </row>
    <row r="4221" spans="4:4">
      <c r="D4221" s="109"/>
    </row>
    <row r="4222" spans="4:4">
      <c r="D4222" s="109"/>
    </row>
    <row r="4223" spans="4:4">
      <c r="D4223" s="109"/>
    </row>
    <row r="4224" spans="4:4">
      <c r="D4224" s="109"/>
    </row>
    <row r="4225" spans="4:4">
      <c r="D4225" s="109"/>
    </row>
    <row r="4226" spans="4:4">
      <c r="D4226" s="109"/>
    </row>
    <row r="4227" spans="4:4">
      <c r="D4227" s="109"/>
    </row>
    <row r="4228" spans="4:4">
      <c r="D4228" s="109"/>
    </row>
    <row r="4229" spans="4:4">
      <c r="D4229" s="109"/>
    </row>
    <row r="4230" spans="4:4">
      <c r="D4230" s="109"/>
    </row>
    <row r="4231" spans="4:4">
      <c r="D4231" s="109"/>
    </row>
    <row r="4232" spans="4:4">
      <c r="D4232" s="109"/>
    </row>
    <row r="4233" spans="4:4">
      <c r="D4233" s="109"/>
    </row>
    <row r="4234" spans="4:4">
      <c r="D4234" s="109"/>
    </row>
    <row r="4235" spans="4:4">
      <c r="D4235" s="109"/>
    </row>
    <row r="4236" spans="4:4">
      <c r="D4236" s="109"/>
    </row>
    <row r="4237" spans="4:4">
      <c r="D4237" s="109"/>
    </row>
    <row r="4238" spans="4:4">
      <c r="D4238" s="109"/>
    </row>
    <row r="4239" spans="4:4">
      <c r="D4239" s="109"/>
    </row>
    <row r="4240" spans="4:4">
      <c r="D4240" s="109"/>
    </row>
    <row r="4241" spans="4:4">
      <c r="D4241" s="109"/>
    </row>
    <row r="4242" spans="4:4">
      <c r="D4242" s="109"/>
    </row>
    <row r="4243" spans="4:4">
      <c r="D4243" s="109"/>
    </row>
    <row r="4244" spans="4:4">
      <c r="D4244" s="109"/>
    </row>
    <row r="4245" spans="4:4">
      <c r="D4245" s="109"/>
    </row>
    <row r="4246" spans="4:4">
      <c r="D4246" s="109"/>
    </row>
    <row r="4247" spans="4:4">
      <c r="D4247" s="109"/>
    </row>
    <row r="4248" spans="4:4">
      <c r="D4248" s="109"/>
    </row>
    <row r="4249" spans="4:4">
      <c r="D4249" s="109"/>
    </row>
    <row r="4250" spans="4:4">
      <c r="D4250" s="109"/>
    </row>
    <row r="4251" spans="4:4">
      <c r="D4251" s="109"/>
    </row>
    <row r="4252" spans="4:4">
      <c r="D4252" s="109"/>
    </row>
    <row r="4253" spans="4:4">
      <c r="D4253" s="109"/>
    </row>
    <row r="4254" spans="4:4">
      <c r="D4254" s="109"/>
    </row>
    <row r="4255" spans="4:4">
      <c r="D4255" s="109"/>
    </row>
    <row r="4256" spans="4:4">
      <c r="D4256" s="109"/>
    </row>
    <row r="4257" spans="4:4">
      <c r="D4257" s="109"/>
    </row>
    <row r="4258" spans="4:4">
      <c r="D4258" s="109"/>
    </row>
    <row r="4259" spans="4:4">
      <c r="D4259" s="109"/>
    </row>
    <row r="4260" spans="4:4">
      <c r="D4260" s="109"/>
    </row>
    <row r="4261" spans="4:4">
      <c r="D4261" s="109"/>
    </row>
    <row r="4262" spans="4:4">
      <c r="D4262" s="109"/>
    </row>
    <row r="4263" spans="4:4">
      <c r="D4263" s="109"/>
    </row>
    <row r="4264" spans="4:4">
      <c r="D4264" s="109"/>
    </row>
    <row r="4265" spans="4:4">
      <c r="D4265" s="109"/>
    </row>
    <row r="4266" spans="4:4">
      <c r="D4266" s="109"/>
    </row>
    <row r="4267" spans="4:4">
      <c r="D4267" s="109"/>
    </row>
    <row r="4268" spans="4:4">
      <c r="D4268" s="109"/>
    </row>
    <row r="4269" spans="4:4">
      <c r="D4269" s="109"/>
    </row>
    <row r="4270" spans="4:4">
      <c r="D4270" s="109"/>
    </row>
    <row r="4271" spans="4:4">
      <c r="D4271" s="109"/>
    </row>
    <row r="4272" spans="4:4">
      <c r="D4272" s="109"/>
    </row>
    <row r="4273" spans="4:4">
      <c r="D4273" s="109"/>
    </row>
    <row r="4274" spans="4:4">
      <c r="D4274" s="109"/>
    </row>
    <row r="4275" spans="4:4">
      <c r="D4275" s="109"/>
    </row>
    <row r="4276" spans="4:4">
      <c r="D4276" s="109"/>
    </row>
    <row r="4277" spans="4:4">
      <c r="D4277" s="109"/>
    </row>
    <row r="4278" spans="4:4">
      <c r="D4278" s="109"/>
    </row>
    <row r="4279" spans="4:4">
      <c r="D4279" s="109"/>
    </row>
    <row r="4280" spans="4:4">
      <c r="D4280" s="109"/>
    </row>
    <row r="4281" spans="4:4">
      <c r="D4281" s="109"/>
    </row>
    <row r="4282" spans="4:4">
      <c r="D4282" s="109"/>
    </row>
    <row r="4283" spans="4:4">
      <c r="D4283" s="109"/>
    </row>
    <row r="4284" spans="4:4">
      <c r="D4284" s="109"/>
    </row>
    <row r="4285" spans="4:4">
      <c r="D4285" s="109"/>
    </row>
    <row r="4286" spans="4:4">
      <c r="D4286" s="109"/>
    </row>
    <row r="4287" spans="4:4">
      <c r="D4287" s="109"/>
    </row>
    <row r="4288" spans="4:4">
      <c r="D4288" s="109"/>
    </row>
    <row r="4289" spans="4:4">
      <c r="D4289" s="109"/>
    </row>
    <row r="4290" spans="4:4">
      <c r="D4290" s="109"/>
    </row>
    <row r="4291" spans="4:4">
      <c r="D4291" s="109"/>
    </row>
    <row r="4292" spans="4:4">
      <c r="D4292" s="109"/>
    </row>
    <row r="4293" spans="4:4">
      <c r="D4293" s="109"/>
    </row>
    <row r="4294" spans="4:4">
      <c r="D4294" s="109"/>
    </row>
    <row r="4295" spans="4:4">
      <c r="D4295" s="109"/>
    </row>
    <row r="4296" spans="4:4">
      <c r="D4296" s="109"/>
    </row>
    <row r="4297" spans="4:4">
      <c r="D4297" s="109"/>
    </row>
    <row r="4298" spans="4:4">
      <c r="D4298" s="109"/>
    </row>
    <row r="4299" spans="4:4">
      <c r="D4299" s="109"/>
    </row>
    <row r="4300" spans="4:4">
      <c r="D4300" s="109"/>
    </row>
    <row r="4301" spans="4:4">
      <c r="D4301" s="109"/>
    </row>
    <row r="4302" spans="4:4">
      <c r="D4302" s="109"/>
    </row>
    <row r="4303" spans="4:4">
      <c r="D4303" s="109"/>
    </row>
    <row r="4304" spans="4:4">
      <c r="D4304" s="109"/>
    </row>
    <row r="4305" spans="4:4">
      <c r="D4305" s="109"/>
    </row>
    <row r="4306" spans="4:4">
      <c r="D4306" s="109"/>
    </row>
    <row r="4307" spans="4:4">
      <c r="D4307" s="109"/>
    </row>
    <row r="4308" spans="4:4">
      <c r="D4308" s="109"/>
    </row>
    <row r="4309" spans="4:4">
      <c r="D4309" s="109"/>
    </row>
    <row r="4310" spans="4:4">
      <c r="D4310" s="109"/>
    </row>
    <row r="4311" spans="4:4">
      <c r="D4311" s="109"/>
    </row>
    <row r="4312" spans="4:4">
      <c r="D4312" s="109"/>
    </row>
    <row r="4313" spans="4:4">
      <c r="D4313" s="109"/>
    </row>
    <row r="4314" spans="4:4">
      <c r="D4314" s="109"/>
    </row>
    <row r="4315" spans="4:4">
      <c r="D4315" s="109"/>
    </row>
    <row r="4316" spans="4:4">
      <c r="D4316" s="109"/>
    </row>
    <row r="4317" spans="4:4">
      <c r="D4317" s="109"/>
    </row>
    <row r="4318" spans="4:4">
      <c r="D4318" s="109"/>
    </row>
    <row r="4319" spans="4:4">
      <c r="D4319" s="109"/>
    </row>
    <row r="4320" spans="4:4">
      <c r="D4320" s="109"/>
    </row>
    <row r="4321" spans="4:4">
      <c r="D4321" s="109"/>
    </row>
    <row r="4322" spans="4:4">
      <c r="D4322" s="109"/>
    </row>
    <row r="4323" spans="4:4">
      <c r="D4323" s="109"/>
    </row>
    <row r="4324" spans="4:4">
      <c r="D4324" s="109"/>
    </row>
    <row r="4325" spans="4:4">
      <c r="D4325" s="109"/>
    </row>
    <row r="4326" spans="4:4">
      <c r="D4326" s="109"/>
    </row>
    <row r="4327" spans="4:4">
      <c r="D4327" s="109"/>
    </row>
    <row r="4328" spans="4:4">
      <c r="D4328" s="109"/>
    </row>
    <row r="4329" spans="4:4">
      <c r="D4329" s="109"/>
    </row>
    <row r="4330" spans="4:4">
      <c r="D4330" s="109"/>
    </row>
    <row r="4331" spans="4:4">
      <c r="D4331" s="109"/>
    </row>
    <row r="4332" spans="4:4">
      <c r="D4332" s="109"/>
    </row>
    <row r="4333" spans="4:4">
      <c r="D4333" s="109"/>
    </row>
    <row r="4334" spans="4:4">
      <c r="D4334" s="109"/>
    </row>
    <row r="4335" spans="4:4">
      <c r="D4335" s="109"/>
    </row>
    <row r="4336" spans="4:4">
      <c r="D4336" s="109"/>
    </row>
    <row r="4337" spans="4:4">
      <c r="D4337" s="109"/>
    </row>
    <row r="4338" spans="4:4">
      <c r="D4338" s="109"/>
    </row>
    <row r="4339" spans="4:4">
      <c r="D4339" s="109"/>
    </row>
    <row r="4340" spans="4:4">
      <c r="D4340" s="109"/>
    </row>
    <row r="4341" spans="4:4">
      <c r="D4341" s="109"/>
    </row>
    <row r="4342" spans="4:4">
      <c r="D4342" s="109"/>
    </row>
    <row r="4343" spans="4:4">
      <c r="D4343" s="109"/>
    </row>
    <row r="4344" spans="4:4">
      <c r="D4344" s="109"/>
    </row>
    <row r="4345" spans="4:4">
      <c r="D4345" s="109"/>
    </row>
    <row r="4346" spans="4:4">
      <c r="D4346" s="109"/>
    </row>
    <row r="4347" spans="4:4">
      <c r="D4347" s="109"/>
    </row>
    <row r="4348" spans="4:4">
      <c r="D4348" s="109"/>
    </row>
    <row r="4349" spans="4:4">
      <c r="D4349" s="109"/>
    </row>
    <row r="4350" spans="4:4">
      <c r="D4350" s="109"/>
    </row>
    <row r="4351" spans="4:4">
      <c r="D4351" s="109"/>
    </row>
    <row r="4352" spans="4:4">
      <c r="D4352" s="109"/>
    </row>
    <row r="4353" spans="4:4">
      <c r="D4353" s="109"/>
    </row>
    <row r="4354" spans="4:4">
      <c r="D4354" s="109"/>
    </row>
    <row r="4355" spans="4:4">
      <c r="D4355" s="109"/>
    </row>
    <row r="4356" spans="4:4">
      <c r="D4356" s="109"/>
    </row>
    <row r="4357" spans="4:4">
      <c r="D4357" s="109"/>
    </row>
    <row r="4358" spans="4:4">
      <c r="D4358" s="109"/>
    </row>
    <row r="4359" spans="4:4">
      <c r="D4359" s="109"/>
    </row>
    <row r="4360" spans="4:4">
      <c r="D4360" s="109"/>
    </row>
    <row r="4361" spans="4:4">
      <c r="D4361" s="109"/>
    </row>
    <row r="4362" spans="4:4">
      <c r="D4362" s="109"/>
    </row>
    <row r="4363" spans="4:4">
      <c r="D4363" s="109"/>
    </row>
    <row r="4364" spans="4:4">
      <c r="D4364" s="109"/>
    </row>
    <row r="4365" spans="4:4">
      <c r="D4365" s="109"/>
    </row>
    <row r="4366" spans="4:4">
      <c r="D4366" s="109"/>
    </row>
    <row r="4367" spans="4:4">
      <c r="D4367" s="109"/>
    </row>
    <row r="4368" spans="4:4">
      <c r="D4368" s="109"/>
    </row>
    <row r="4369" spans="4:4">
      <c r="D4369" s="109"/>
    </row>
    <row r="4370" spans="4:4">
      <c r="D4370" s="109"/>
    </row>
    <row r="4371" spans="4:4">
      <c r="D4371" s="109"/>
    </row>
    <row r="4372" spans="4:4">
      <c r="D4372" s="109"/>
    </row>
    <row r="4373" spans="4:4">
      <c r="D4373" s="109"/>
    </row>
    <row r="4374" spans="4:4">
      <c r="D4374" s="109"/>
    </row>
    <row r="4375" spans="4:4">
      <c r="D4375" s="109"/>
    </row>
    <row r="4376" spans="4:4">
      <c r="D4376" s="109"/>
    </row>
    <row r="4377" spans="4:4">
      <c r="D4377" s="109"/>
    </row>
    <row r="4378" spans="4:4">
      <c r="D4378" s="109"/>
    </row>
    <row r="4379" spans="4:4">
      <c r="D4379" s="109"/>
    </row>
    <row r="4380" spans="4:4">
      <c r="D4380" s="109"/>
    </row>
    <row r="4381" spans="4:4">
      <c r="D4381" s="109"/>
    </row>
    <row r="4382" spans="4:4">
      <c r="D4382" s="109"/>
    </row>
    <row r="4383" spans="4:4">
      <c r="D4383" s="109"/>
    </row>
    <row r="4384" spans="4:4">
      <c r="D4384" s="109"/>
    </row>
    <row r="4385" spans="4:4">
      <c r="D4385" s="109"/>
    </row>
    <row r="4386" spans="4:4">
      <c r="D4386" s="109"/>
    </row>
    <row r="4387" spans="4:4">
      <c r="D4387" s="109"/>
    </row>
    <row r="4388" spans="4:4">
      <c r="D4388" s="109"/>
    </row>
    <row r="4389" spans="4:4">
      <c r="D4389" s="109"/>
    </row>
    <row r="4390" spans="4:4">
      <c r="D4390" s="109"/>
    </row>
    <row r="4391" spans="4:4">
      <c r="D4391" s="109"/>
    </row>
    <row r="4392" spans="4:4">
      <c r="D4392" s="109"/>
    </row>
    <row r="4393" spans="4:4">
      <c r="D4393" s="109"/>
    </row>
    <row r="4394" spans="4:4">
      <c r="D4394" s="109"/>
    </row>
    <row r="4395" spans="4:4">
      <c r="D4395" s="109"/>
    </row>
    <row r="4396" spans="4:4">
      <c r="D4396" s="109"/>
    </row>
    <row r="4397" spans="4:4">
      <c r="D4397" s="109"/>
    </row>
    <row r="4398" spans="4:4">
      <c r="D4398" s="109"/>
    </row>
    <row r="4399" spans="4:4">
      <c r="D4399" s="109"/>
    </row>
    <row r="4400" spans="4:4">
      <c r="D4400" s="109"/>
    </row>
    <row r="4401" spans="4:4">
      <c r="D4401" s="109"/>
    </row>
    <row r="4402" spans="4:4">
      <c r="D4402" s="109"/>
    </row>
    <row r="4403" spans="4:4">
      <c r="D4403" s="109"/>
    </row>
    <row r="4404" spans="4:4">
      <c r="D4404" s="109"/>
    </row>
    <row r="4405" spans="4:4">
      <c r="D4405" s="109"/>
    </row>
    <row r="4406" spans="4:4">
      <c r="D4406" s="109"/>
    </row>
    <row r="4407" spans="4:4">
      <c r="D4407" s="109"/>
    </row>
    <row r="4408" spans="4:4">
      <c r="D4408" s="109"/>
    </row>
    <row r="4409" spans="4:4">
      <c r="D4409" s="109"/>
    </row>
    <row r="4410" spans="4:4">
      <c r="D4410" s="109"/>
    </row>
    <row r="4411" spans="4:4">
      <c r="D4411" s="109"/>
    </row>
    <row r="4412" spans="4:4">
      <c r="D4412" s="109"/>
    </row>
    <row r="4413" spans="4:4">
      <c r="D4413" s="109"/>
    </row>
    <row r="4414" spans="4:4">
      <c r="D4414" s="109"/>
    </row>
    <row r="4415" spans="4:4">
      <c r="D4415" s="109"/>
    </row>
    <row r="4416" spans="4:4">
      <c r="D4416" s="109"/>
    </row>
    <row r="4417" spans="4:4">
      <c r="D4417" s="109"/>
    </row>
    <row r="4418" spans="4:4">
      <c r="D4418" s="109"/>
    </row>
    <row r="4419" spans="4:4">
      <c r="D4419" s="109"/>
    </row>
    <row r="4420" spans="4:4">
      <c r="D4420" s="109"/>
    </row>
    <row r="4421" spans="4:4">
      <c r="D4421" s="109"/>
    </row>
    <row r="4422" spans="4:4">
      <c r="D4422" s="109"/>
    </row>
    <row r="4423" spans="4:4">
      <c r="D4423" s="109"/>
    </row>
    <row r="4424" spans="4:4">
      <c r="D4424" s="109"/>
    </row>
    <row r="4425" spans="4:4">
      <c r="D4425" s="109"/>
    </row>
    <row r="4426" spans="4:4">
      <c r="D4426" s="109"/>
    </row>
    <row r="4427" spans="4:4">
      <c r="D4427" s="109"/>
    </row>
    <row r="4428" spans="4:4">
      <c r="D4428" s="109"/>
    </row>
    <row r="4429" spans="4:4">
      <c r="D4429" s="109"/>
    </row>
    <row r="4430" spans="4:4">
      <c r="D4430" s="109"/>
    </row>
    <row r="4431" spans="4:4">
      <c r="D4431" s="109"/>
    </row>
    <row r="4432" spans="4:4">
      <c r="D4432" s="109"/>
    </row>
    <row r="4433" spans="4:4">
      <c r="D4433" s="109"/>
    </row>
    <row r="4434" spans="4:4">
      <c r="D4434" s="109"/>
    </row>
    <row r="4435" spans="4:4">
      <c r="D4435" s="109"/>
    </row>
    <row r="4436" spans="4:4">
      <c r="D4436" s="109"/>
    </row>
    <row r="4437" spans="4:4">
      <c r="D4437" s="109"/>
    </row>
    <row r="4438" spans="4:4">
      <c r="D4438" s="109"/>
    </row>
    <row r="4439" spans="4:4">
      <c r="D4439" s="109"/>
    </row>
    <row r="4440" spans="4:4">
      <c r="D4440" s="109"/>
    </row>
    <row r="4441" spans="4:4">
      <c r="D4441" s="109"/>
    </row>
    <row r="4442" spans="4:4">
      <c r="D4442" s="109"/>
    </row>
    <row r="4443" spans="4:4">
      <c r="D4443" s="109"/>
    </row>
    <row r="4444" spans="4:4">
      <c r="D4444" s="109"/>
    </row>
    <row r="4445" spans="4:4">
      <c r="D4445" s="109"/>
    </row>
    <row r="4446" spans="4:4">
      <c r="D4446" s="109"/>
    </row>
    <row r="4447" spans="4:4">
      <c r="D4447" s="109"/>
    </row>
    <row r="4448" spans="4:4">
      <c r="D4448" s="109"/>
    </row>
    <row r="4449" spans="4:4">
      <c r="D4449" s="109"/>
    </row>
    <row r="4450" spans="4:4">
      <c r="D4450" s="109"/>
    </row>
    <row r="4451" spans="4:4">
      <c r="D4451" s="109"/>
    </row>
    <row r="4452" spans="4:4">
      <c r="D4452" s="109"/>
    </row>
    <row r="4453" spans="4:4">
      <c r="D4453" s="109"/>
    </row>
    <row r="4454" spans="4:4">
      <c r="D4454" s="109"/>
    </row>
    <row r="4455" spans="4:4">
      <c r="D4455" s="109"/>
    </row>
    <row r="4456" spans="4:4">
      <c r="D4456" s="109"/>
    </row>
    <row r="4457" spans="4:4">
      <c r="D4457" s="109"/>
    </row>
    <row r="4458" spans="4:4">
      <c r="D4458" s="109"/>
    </row>
    <row r="4459" spans="4:4">
      <c r="D4459" s="109"/>
    </row>
    <row r="4460" spans="4:4">
      <c r="D4460" s="109"/>
    </row>
    <row r="4461" spans="4:4">
      <c r="D4461" s="109"/>
    </row>
    <row r="4462" spans="4:4">
      <c r="D4462" s="109"/>
    </row>
    <row r="4463" spans="4:4">
      <c r="D4463" s="109"/>
    </row>
    <row r="4464" spans="4:4">
      <c r="D4464" s="109"/>
    </row>
    <row r="4465" spans="4:4">
      <c r="D4465" s="109"/>
    </row>
    <row r="4466" spans="4:4">
      <c r="D4466" s="109"/>
    </row>
    <row r="4467" spans="4:4">
      <c r="D4467" s="109"/>
    </row>
    <row r="4468" spans="4:4">
      <c r="D4468" s="109"/>
    </row>
    <row r="4469" spans="4:4">
      <c r="D4469" s="109"/>
    </row>
    <row r="4470" spans="4:4">
      <c r="D4470" s="109"/>
    </row>
    <row r="4471" spans="4:4">
      <c r="D4471" s="109"/>
    </row>
    <row r="4472" spans="4:4">
      <c r="D4472" s="109"/>
    </row>
    <row r="4473" spans="4:4">
      <c r="D4473" s="109"/>
    </row>
    <row r="4474" spans="4:4">
      <c r="D4474" s="109"/>
    </row>
    <row r="4475" spans="4:4">
      <c r="D4475" s="109"/>
    </row>
    <row r="4476" spans="4:4">
      <c r="D4476" s="109"/>
    </row>
    <row r="4477" spans="4:4">
      <c r="D4477" s="109"/>
    </row>
    <row r="4478" spans="4:4">
      <c r="D4478" s="109"/>
    </row>
    <row r="4479" spans="4:4">
      <c r="D4479" s="109"/>
    </row>
    <row r="4480" spans="4:4">
      <c r="D4480" s="109"/>
    </row>
    <row r="4481" spans="4:4">
      <c r="D4481" s="109"/>
    </row>
    <row r="4482" spans="4:4">
      <c r="D4482" s="109"/>
    </row>
    <row r="4483" spans="4:4">
      <c r="D4483" s="109"/>
    </row>
    <row r="4484" spans="4:4">
      <c r="D4484" s="109"/>
    </row>
    <row r="4485" spans="4:4">
      <c r="D4485" s="109"/>
    </row>
    <row r="4486" spans="4:4">
      <c r="D4486" s="109"/>
    </row>
    <row r="4487" spans="4:4">
      <c r="D4487" s="109"/>
    </row>
    <row r="4488" spans="4:4">
      <c r="D4488" s="109"/>
    </row>
    <row r="4489" spans="4:4">
      <c r="D4489" s="109"/>
    </row>
    <row r="4490" spans="4:4">
      <c r="D4490" s="109"/>
    </row>
    <row r="4491" spans="4:4">
      <c r="D4491" s="109"/>
    </row>
    <row r="4492" spans="4:4">
      <c r="D4492" s="109"/>
    </row>
    <row r="4493" spans="4:4">
      <c r="D4493" s="109"/>
    </row>
    <row r="4494" spans="4:4">
      <c r="D4494" s="109"/>
    </row>
    <row r="4495" spans="4:4">
      <c r="D4495" s="109"/>
    </row>
    <row r="4496" spans="4:4">
      <c r="D4496" s="109"/>
    </row>
    <row r="4497" spans="4:4">
      <c r="D4497" s="109"/>
    </row>
    <row r="4498" spans="4:4">
      <c r="D4498" s="109"/>
    </row>
    <row r="4499" spans="4:4">
      <c r="D4499" s="109"/>
    </row>
    <row r="4500" spans="4:4">
      <c r="D4500" s="109"/>
    </row>
    <row r="4501" spans="4:4">
      <c r="D4501" s="109"/>
    </row>
    <row r="4502" spans="4:4">
      <c r="D4502" s="109"/>
    </row>
    <row r="4503" spans="4:4">
      <c r="D4503" s="109"/>
    </row>
    <row r="4504" spans="4:4">
      <c r="D4504" s="109"/>
    </row>
    <row r="4505" spans="4:4">
      <c r="D4505" s="109"/>
    </row>
    <row r="4506" spans="4:4">
      <c r="D4506" s="109"/>
    </row>
    <row r="4507" spans="4:4">
      <c r="D4507" s="109"/>
    </row>
    <row r="4508" spans="4:4">
      <c r="D4508" s="109"/>
    </row>
    <row r="4509" spans="4:4">
      <c r="D4509" s="109"/>
    </row>
    <row r="4510" spans="4:4">
      <c r="D4510" s="109"/>
    </row>
    <row r="4511" spans="4:4">
      <c r="D4511" s="109"/>
    </row>
    <row r="4512" spans="4:4">
      <c r="D4512" s="109"/>
    </row>
    <row r="4513" spans="4:4">
      <c r="D4513" s="109"/>
    </row>
    <row r="4514" spans="4:4">
      <c r="D4514" s="109"/>
    </row>
    <row r="4515" spans="4:4">
      <c r="D4515" s="109"/>
    </row>
    <row r="4516" spans="4:4">
      <c r="D4516" s="109"/>
    </row>
    <row r="4517" spans="4:4">
      <c r="D4517" s="109"/>
    </row>
    <row r="4518" spans="4:4">
      <c r="D4518" s="109"/>
    </row>
    <row r="4519" spans="4:4">
      <c r="D4519" s="109"/>
    </row>
    <row r="4520" spans="4:4">
      <c r="D4520" s="109"/>
    </row>
    <row r="4521" spans="4:4">
      <c r="D4521" s="109"/>
    </row>
    <row r="4522" spans="4:4">
      <c r="D4522" s="109"/>
    </row>
    <row r="4523" spans="4:4">
      <c r="D4523" s="109"/>
    </row>
    <row r="4524" spans="4:4">
      <c r="D4524" s="109"/>
    </row>
    <row r="4525" spans="4:4">
      <c r="D4525" s="109"/>
    </row>
    <row r="4526" spans="4:4">
      <c r="D4526" s="109"/>
    </row>
    <row r="4527" spans="4:4">
      <c r="D4527" s="109"/>
    </row>
    <row r="4528" spans="4:4">
      <c r="D4528" s="109"/>
    </row>
    <row r="4529" spans="4:4">
      <c r="D4529" s="109"/>
    </row>
    <row r="4530" spans="4:4">
      <c r="D4530" s="109"/>
    </row>
    <row r="4531" spans="4:4">
      <c r="D4531" s="109"/>
    </row>
    <row r="4532" spans="4:4">
      <c r="D4532" s="109"/>
    </row>
    <row r="4533" spans="4:4">
      <c r="D4533" s="109"/>
    </row>
    <row r="4534" spans="4:4">
      <c r="D4534" s="109"/>
    </row>
    <row r="4535" spans="4:4">
      <c r="D4535" s="109"/>
    </row>
    <row r="4536" spans="4:4">
      <c r="D4536" s="109"/>
    </row>
    <row r="4537" spans="4:4">
      <c r="D4537" s="109"/>
    </row>
    <row r="4538" spans="4:4">
      <c r="D4538" s="109"/>
    </row>
    <row r="4539" spans="4:4">
      <c r="D4539" s="109"/>
    </row>
    <row r="4540" spans="4:4">
      <c r="D4540" s="109"/>
    </row>
    <row r="4541" spans="4:4">
      <c r="D4541" s="109"/>
    </row>
    <row r="4542" spans="4:4">
      <c r="D4542" s="109"/>
    </row>
    <row r="4543" spans="4:4">
      <c r="D4543" s="109"/>
    </row>
    <row r="4544" spans="4:4">
      <c r="D4544" s="109"/>
    </row>
    <row r="4545" spans="4:4">
      <c r="D4545" s="109"/>
    </row>
    <row r="4546" spans="4:4">
      <c r="D4546" s="109"/>
    </row>
    <row r="4547" spans="4:4">
      <c r="D4547" s="109"/>
    </row>
    <row r="4548" spans="4:4">
      <c r="D4548" s="109"/>
    </row>
    <row r="4549" spans="4:4">
      <c r="D4549" s="109"/>
    </row>
    <row r="4550" spans="4:4">
      <c r="D4550" s="109"/>
    </row>
    <row r="4551" spans="4:4">
      <c r="D4551" s="109"/>
    </row>
    <row r="4552" spans="4:4">
      <c r="D4552" s="109"/>
    </row>
    <row r="4553" spans="4:4">
      <c r="D4553" s="109"/>
    </row>
    <row r="4554" spans="4:4">
      <c r="D4554" s="109"/>
    </row>
    <row r="4555" spans="4:4">
      <c r="D4555" s="109"/>
    </row>
    <row r="4556" spans="4:4">
      <c r="D4556" s="109"/>
    </row>
    <row r="4557" spans="4:4">
      <c r="D4557" s="109"/>
    </row>
    <row r="4558" spans="4:4">
      <c r="D4558" s="109"/>
    </row>
    <row r="4559" spans="4:4">
      <c r="D4559" s="109"/>
    </row>
    <row r="4560" spans="4:4">
      <c r="D4560" s="109"/>
    </row>
    <row r="4561" spans="4:4">
      <c r="D4561" s="109"/>
    </row>
    <row r="4562" spans="4:4">
      <c r="D4562" s="109"/>
    </row>
    <row r="4563" spans="4:4">
      <c r="D4563" s="109"/>
    </row>
    <row r="4564" spans="4:4">
      <c r="D4564" s="109"/>
    </row>
    <row r="4565" spans="4:4">
      <c r="D4565" s="109"/>
    </row>
    <row r="4566" spans="4:4">
      <c r="D4566" s="109"/>
    </row>
    <row r="4567" spans="4:4">
      <c r="D4567" s="109"/>
    </row>
    <row r="4568" spans="4:4">
      <c r="D4568" s="109"/>
    </row>
    <row r="4569" spans="4:4">
      <c r="D4569" s="109"/>
    </row>
    <row r="4570" spans="4:4">
      <c r="D4570" s="109"/>
    </row>
    <row r="4571" spans="4:4">
      <c r="D4571" s="109"/>
    </row>
    <row r="4572" spans="4:4">
      <c r="D4572" s="109"/>
    </row>
    <row r="4573" spans="4:4">
      <c r="D4573" s="109"/>
    </row>
    <row r="4574" spans="4:4">
      <c r="D4574" s="109"/>
    </row>
    <row r="4575" spans="4:4">
      <c r="D4575" s="109"/>
    </row>
    <row r="4576" spans="4:4">
      <c r="D4576" s="109"/>
    </row>
    <row r="4577" spans="4:4">
      <c r="D4577" s="109"/>
    </row>
    <row r="4578" spans="4:4">
      <c r="D4578" s="109"/>
    </row>
    <row r="4579" spans="4:4">
      <c r="D4579" s="109"/>
    </row>
    <row r="4580" spans="4:4">
      <c r="D4580" s="109"/>
    </row>
    <row r="4581" spans="4:4">
      <c r="D4581" s="109"/>
    </row>
    <row r="4582" spans="4:4">
      <c r="D4582" s="109"/>
    </row>
    <row r="4583" spans="4:4">
      <c r="D4583" s="109"/>
    </row>
    <row r="4584" spans="4:4">
      <c r="D4584" s="109"/>
    </row>
    <row r="4585" spans="4:4">
      <c r="D4585" s="109"/>
    </row>
    <row r="4586" spans="4:4">
      <c r="D4586" s="109"/>
    </row>
    <row r="4587" spans="4:4">
      <c r="D4587" s="109"/>
    </row>
    <row r="4588" spans="4:4">
      <c r="D4588" s="109"/>
    </row>
    <row r="4589" spans="4:4">
      <c r="D4589" s="109"/>
    </row>
    <row r="4590" spans="4:4">
      <c r="D4590" s="109"/>
    </row>
    <row r="4591" spans="4:4">
      <c r="D4591" s="109"/>
    </row>
    <row r="4592" spans="4:4">
      <c r="D4592" s="109"/>
    </row>
    <row r="4593" spans="4:4">
      <c r="D4593" s="109"/>
    </row>
    <row r="4594" spans="4:4">
      <c r="D4594" s="109"/>
    </row>
    <row r="4595" spans="4:4">
      <c r="D4595" s="109"/>
    </row>
    <row r="4596" spans="4:4">
      <c r="D4596" s="109"/>
    </row>
    <row r="4597" spans="4:4">
      <c r="D4597" s="109"/>
    </row>
    <row r="4598" spans="4:4">
      <c r="D4598" s="109"/>
    </row>
    <row r="4599" spans="4:4">
      <c r="D4599" s="109"/>
    </row>
    <row r="4600" spans="4:4">
      <c r="D4600" s="109"/>
    </row>
    <row r="4601" spans="4:4">
      <c r="D4601" s="109"/>
    </row>
    <row r="4602" spans="4:4">
      <c r="D4602" s="109"/>
    </row>
    <row r="4603" spans="4:4">
      <c r="D4603" s="109"/>
    </row>
    <row r="4604" spans="4:4">
      <c r="D4604" s="109"/>
    </row>
    <row r="4605" spans="4:4">
      <c r="D4605" s="109"/>
    </row>
    <row r="4606" spans="4:4">
      <c r="D4606" s="109"/>
    </row>
    <row r="4607" spans="4:4">
      <c r="D4607" s="109"/>
    </row>
    <row r="4608" spans="4:4">
      <c r="D4608" s="109"/>
    </row>
    <row r="4609" spans="4:4">
      <c r="D4609" s="109"/>
    </row>
    <row r="4610" spans="4:4">
      <c r="D4610" s="109"/>
    </row>
    <row r="4611" spans="4:4">
      <c r="D4611" s="109"/>
    </row>
    <row r="4612" spans="4:4">
      <c r="D4612" s="109"/>
    </row>
    <row r="4613" spans="4:4">
      <c r="D4613" s="109"/>
    </row>
    <row r="4614" spans="4:4">
      <c r="D4614" s="109"/>
    </row>
    <row r="4615" spans="4:4">
      <c r="D4615" s="109"/>
    </row>
    <row r="4616" spans="4:4">
      <c r="D4616" s="109"/>
    </row>
    <row r="4617" spans="4:4">
      <c r="D4617" s="109"/>
    </row>
    <row r="4618" spans="4:4">
      <c r="D4618" s="109"/>
    </row>
    <row r="4619" spans="4:4">
      <c r="D4619" s="109"/>
    </row>
    <row r="4620" spans="4:4">
      <c r="D4620" s="109"/>
    </row>
    <row r="4621" spans="4:4">
      <c r="D4621" s="109"/>
    </row>
    <row r="4622" spans="4:4">
      <c r="D4622" s="109"/>
    </row>
    <row r="4623" spans="4:4">
      <c r="D4623" s="109"/>
    </row>
    <row r="4624" spans="4:4">
      <c r="D4624" s="109"/>
    </row>
    <row r="4625" spans="4:4">
      <c r="D4625" s="109"/>
    </row>
    <row r="4626" spans="4:4">
      <c r="D4626" s="109"/>
    </row>
    <row r="4627" spans="4:4">
      <c r="D4627" s="109"/>
    </row>
    <row r="4628" spans="4:4">
      <c r="D4628" s="109"/>
    </row>
    <row r="4629" spans="4:4">
      <c r="D4629" s="109"/>
    </row>
    <row r="4630" spans="4:4">
      <c r="D4630" s="109"/>
    </row>
    <row r="4631" spans="4:4">
      <c r="D4631" s="109"/>
    </row>
    <row r="4632" spans="4:4">
      <c r="D4632" s="109"/>
    </row>
    <row r="4633" spans="4:4">
      <c r="D4633" s="109"/>
    </row>
    <row r="4634" spans="4:4">
      <c r="D4634" s="109"/>
    </row>
    <row r="4635" spans="4:4">
      <c r="D4635" s="109"/>
    </row>
    <row r="4636" spans="4:4">
      <c r="D4636" s="109"/>
    </row>
    <row r="4637" spans="4:4">
      <c r="D4637" s="109"/>
    </row>
    <row r="4638" spans="4:4">
      <c r="D4638" s="109"/>
    </row>
    <row r="4639" spans="4:4">
      <c r="D4639" s="109"/>
    </row>
    <row r="4640" spans="4:4">
      <c r="D4640" s="109"/>
    </row>
    <row r="4641" spans="4:4">
      <c r="D4641" s="109"/>
    </row>
    <row r="4642" spans="4:4">
      <c r="D4642" s="109"/>
    </row>
    <row r="4643" spans="4:4">
      <c r="D4643" s="109"/>
    </row>
    <row r="4644" spans="4:4">
      <c r="D4644" s="109"/>
    </row>
    <row r="4645" spans="4:4">
      <c r="D4645" s="109"/>
    </row>
    <row r="4646" spans="4:4">
      <c r="D4646" s="109"/>
    </row>
    <row r="4647" spans="4:4">
      <c r="D4647" s="109"/>
    </row>
    <row r="4648" spans="4:4">
      <c r="D4648" s="109"/>
    </row>
    <row r="4649" spans="4:4">
      <c r="D4649" s="109"/>
    </row>
    <row r="4650" spans="4:4">
      <c r="D4650" s="109"/>
    </row>
    <row r="4651" spans="4:4">
      <c r="D4651" s="109"/>
    </row>
    <row r="4652" spans="4:4">
      <c r="D4652" s="109"/>
    </row>
    <row r="4653" spans="4:4">
      <c r="D4653" s="109"/>
    </row>
    <row r="4654" spans="4:4">
      <c r="D4654" s="109"/>
    </row>
    <row r="4655" spans="4:4">
      <c r="D4655" s="109"/>
    </row>
    <row r="4656" spans="4:4">
      <c r="D4656" s="109"/>
    </row>
    <row r="4657" spans="4:4">
      <c r="D4657" s="109"/>
    </row>
    <row r="4658" spans="4:4">
      <c r="D4658" s="109"/>
    </row>
    <row r="4659" spans="4:4">
      <c r="D4659" s="109"/>
    </row>
    <row r="4660" spans="4:4">
      <c r="D4660" s="109"/>
    </row>
    <row r="4661" spans="4:4">
      <c r="D4661" s="109"/>
    </row>
    <row r="4662" spans="4:4">
      <c r="D4662" s="109"/>
    </row>
    <row r="4663" spans="4:4">
      <c r="D4663" s="109"/>
    </row>
    <row r="4664" spans="4:4">
      <c r="D4664" s="109"/>
    </row>
    <row r="4665" spans="4:4">
      <c r="D4665" s="109"/>
    </row>
    <row r="4666" spans="4:4">
      <c r="D4666" s="109"/>
    </row>
    <row r="4667" spans="4:4">
      <c r="D4667" s="109"/>
    </row>
    <row r="4668" spans="4:4">
      <c r="D4668" s="109"/>
    </row>
    <row r="4669" spans="4:4">
      <c r="D4669" s="109"/>
    </row>
    <row r="4670" spans="4:4">
      <c r="D4670" s="109"/>
    </row>
    <row r="4671" spans="4:4">
      <c r="D4671" s="109"/>
    </row>
    <row r="4672" spans="4:4">
      <c r="D4672" s="109"/>
    </row>
    <row r="4673" spans="4:4">
      <c r="D4673" s="109"/>
    </row>
    <row r="4674" spans="4:4">
      <c r="D4674" s="109"/>
    </row>
    <row r="4675" spans="4:4">
      <c r="D4675" s="109"/>
    </row>
    <row r="4676" spans="4:4">
      <c r="D4676" s="109"/>
    </row>
    <row r="4677" spans="4:4">
      <c r="D4677" s="109"/>
    </row>
    <row r="4678" spans="4:4">
      <c r="D4678" s="109"/>
    </row>
    <row r="4679" spans="4:4">
      <c r="D4679" s="109"/>
    </row>
    <row r="4680" spans="4:4">
      <c r="D4680" s="109"/>
    </row>
    <row r="4681" spans="4:4">
      <c r="D4681" s="109"/>
    </row>
    <row r="4682" spans="4:4">
      <c r="D4682" s="109"/>
    </row>
    <row r="4683" spans="4:4">
      <c r="D4683" s="109"/>
    </row>
    <row r="4684" spans="4:4">
      <c r="D4684" s="109"/>
    </row>
    <row r="4685" spans="4:4">
      <c r="D4685" s="109"/>
    </row>
    <row r="4686" spans="4:4">
      <c r="D4686" s="109"/>
    </row>
    <row r="4687" spans="4:4">
      <c r="D4687" s="109"/>
    </row>
    <row r="4688" spans="4:4">
      <c r="D4688" s="109"/>
    </row>
    <row r="4689" spans="4:4">
      <c r="D4689" s="109"/>
    </row>
    <row r="4690" spans="4:4">
      <c r="D4690" s="109"/>
    </row>
    <row r="4691" spans="4:4">
      <c r="D4691" s="109"/>
    </row>
    <row r="4692" spans="4:4">
      <c r="D4692" s="109"/>
    </row>
    <row r="4693" spans="4:4">
      <c r="D4693" s="109"/>
    </row>
    <row r="4694" spans="4:4">
      <c r="D4694" s="109"/>
    </row>
    <row r="4695" spans="4:4">
      <c r="D4695" s="109"/>
    </row>
    <row r="4696" spans="4:4">
      <c r="D4696" s="109"/>
    </row>
    <row r="4697" spans="4:4">
      <c r="D4697" s="109"/>
    </row>
    <row r="4698" spans="4:4">
      <c r="D4698" s="109"/>
    </row>
    <row r="4699" spans="4:4">
      <c r="D4699" s="109"/>
    </row>
    <row r="4700" spans="4:4">
      <c r="D4700" s="109"/>
    </row>
    <row r="4701" spans="4:4">
      <c r="D4701" s="109"/>
    </row>
    <row r="4702" spans="4:4">
      <c r="D4702" s="109"/>
    </row>
    <row r="4703" spans="4:4">
      <c r="D4703" s="109"/>
    </row>
    <row r="4704" spans="4:4">
      <c r="D4704" s="109"/>
    </row>
    <row r="4705" spans="4:4">
      <c r="D4705" s="109"/>
    </row>
    <row r="4706" spans="4:4">
      <c r="D4706" s="109"/>
    </row>
    <row r="4707" spans="4:4">
      <c r="D4707" s="109"/>
    </row>
    <row r="4708" spans="4:4">
      <c r="D4708" s="109"/>
    </row>
    <row r="4709" spans="4:4">
      <c r="D4709" s="109"/>
    </row>
    <row r="4710" spans="4:4">
      <c r="D4710" s="109"/>
    </row>
    <row r="4711" spans="4:4">
      <c r="D4711" s="109"/>
    </row>
    <row r="4712" spans="4:4">
      <c r="D4712" s="109"/>
    </row>
    <row r="4713" spans="4:4">
      <c r="D4713" s="109"/>
    </row>
    <row r="4714" spans="4:4">
      <c r="D4714" s="109"/>
    </row>
    <row r="4715" spans="4:4">
      <c r="D4715" s="109"/>
    </row>
    <row r="4716" spans="4:4">
      <c r="D4716" s="109"/>
    </row>
    <row r="4717" spans="4:4">
      <c r="D4717" s="109"/>
    </row>
    <row r="4718" spans="4:4">
      <c r="D4718" s="109"/>
    </row>
    <row r="4719" spans="4:4">
      <c r="D4719" s="109"/>
    </row>
    <row r="4720" spans="4:4">
      <c r="D4720" s="109"/>
    </row>
    <row r="4721" spans="4:4">
      <c r="D4721" s="109"/>
    </row>
    <row r="4722" spans="4:4">
      <c r="D4722" s="109"/>
    </row>
    <row r="4723" spans="4:4">
      <c r="D4723" s="109"/>
    </row>
    <row r="4724" spans="4:4">
      <c r="D4724" s="109"/>
    </row>
    <row r="4725" spans="4:4">
      <c r="D4725" s="109"/>
    </row>
    <row r="4726" spans="4:4">
      <c r="D4726" s="109"/>
    </row>
    <row r="4727" spans="4:4">
      <c r="D4727" s="109"/>
    </row>
    <row r="4728" spans="4:4">
      <c r="D4728" s="109"/>
    </row>
    <row r="4729" spans="4:4">
      <c r="D4729" s="109"/>
    </row>
    <row r="4730" spans="4:4">
      <c r="D4730" s="109"/>
    </row>
    <row r="4731" spans="4:4">
      <c r="D4731" s="109"/>
    </row>
    <row r="4732" spans="4:4">
      <c r="D4732" s="109"/>
    </row>
    <row r="4733" spans="4:4">
      <c r="D4733" s="109"/>
    </row>
    <row r="4734" spans="4:4">
      <c r="D4734" s="109"/>
    </row>
    <row r="4735" spans="4:4">
      <c r="D4735" s="109"/>
    </row>
    <row r="4736" spans="4:4">
      <c r="D4736" s="109"/>
    </row>
    <row r="4737" spans="4:4">
      <c r="D4737" s="109"/>
    </row>
    <row r="4738" spans="4:4">
      <c r="D4738" s="109"/>
    </row>
    <row r="4739" spans="4:4">
      <c r="D4739" s="109"/>
    </row>
    <row r="4740" spans="4:4">
      <c r="D4740" s="109"/>
    </row>
    <row r="4741" spans="4:4">
      <c r="D4741" s="109"/>
    </row>
    <row r="4742" spans="4:4">
      <c r="D4742" s="109"/>
    </row>
    <row r="4743" spans="4:4">
      <c r="D4743" s="109"/>
    </row>
    <row r="4744" spans="4:4">
      <c r="D4744" s="109"/>
    </row>
    <row r="4745" spans="4:4">
      <c r="D4745" s="109"/>
    </row>
    <row r="4746" spans="4:4">
      <c r="D4746" s="109"/>
    </row>
    <row r="4747" spans="4:4">
      <c r="D4747" s="109"/>
    </row>
    <row r="4748" spans="4:4">
      <c r="D4748" s="109"/>
    </row>
    <row r="4749" spans="4:4">
      <c r="D4749" s="109"/>
    </row>
    <row r="4750" spans="4:4">
      <c r="D4750" s="109"/>
    </row>
    <row r="4751" spans="4:4">
      <c r="D4751" s="109"/>
    </row>
    <row r="4752" spans="4:4">
      <c r="D4752" s="109"/>
    </row>
    <row r="4753" spans="4:4">
      <c r="D4753" s="109"/>
    </row>
    <row r="4754" spans="4:4">
      <c r="D4754" s="109"/>
    </row>
    <row r="4755" spans="4:4">
      <c r="D4755" s="109"/>
    </row>
    <row r="4756" spans="4:4">
      <c r="D4756" s="109"/>
    </row>
    <row r="4757" spans="4:4">
      <c r="D4757" s="109"/>
    </row>
    <row r="4758" spans="4:4">
      <c r="D4758" s="109"/>
    </row>
    <row r="4759" spans="4:4">
      <c r="D4759" s="109"/>
    </row>
    <row r="4760" spans="4:4">
      <c r="D4760" s="109"/>
    </row>
    <row r="4761" spans="4:4">
      <c r="D4761" s="109"/>
    </row>
    <row r="4762" spans="4:4">
      <c r="D4762" s="109"/>
    </row>
    <row r="4763" spans="4:4">
      <c r="D4763" s="109"/>
    </row>
    <row r="4764" spans="4:4">
      <c r="D4764" s="109"/>
    </row>
    <row r="4765" spans="4:4">
      <c r="D4765" s="109"/>
    </row>
    <row r="4766" spans="4:4">
      <c r="D4766" s="109"/>
    </row>
    <row r="4767" spans="4:4">
      <c r="D4767" s="109"/>
    </row>
    <row r="4768" spans="4:4">
      <c r="D4768" s="109"/>
    </row>
    <row r="4769" spans="4:4">
      <c r="D4769" s="109"/>
    </row>
    <row r="4770" spans="4:4">
      <c r="D4770" s="109"/>
    </row>
    <row r="4771" spans="4:4">
      <c r="D4771" s="109"/>
    </row>
    <row r="4772" spans="4:4">
      <c r="D4772" s="109"/>
    </row>
    <row r="4773" spans="4:4">
      <c r="D4773" s="109"/>
    </row>
    <row r="4774" spans="4:4">
      <c r="D4774" s="109"/>
    </row>
    <row r="4775" spans="4:4">
      <c r="D4775" s="109"/>
    </row>
    <row r="4776" spans="4:4">
      <c r="D4776" s="109"/>
    </row>
    <row r="4777" spans="4:4">
      <c r="D4777" s="109"/>
    </row>
    <row r="4778" spans="4:4">
      <c r="D4778" s="109"/>
    </row>
    <row r="4779" spans="4:4">
      <c r="D4779" s="109"/>
    </row>
    <row r="4780" spans="4:4">
      <c r="D4780" s="109"/>
    </row>
    <row r="4781" spans="4:4">
      <c r="D4781" s="109"/>
    </row>
    <row r="4782" spans="4:4">
      <c r="D4782" s="109"/>
    </row>
    <row r="4783" spans="4:4">
      <c r="D4783" s="109"/>
    </row>
    <row r="4784" spans="4:4">
      <c r="D4784" s="109"/>
    </row>
    <row r="4785" spans="4:4">
      <c r="D4785" s="109"/>
    </row>
    <row r="4786" spans="4:4">
      <c r="D4786" s="109"/>
    </row>
    <row r="4787" spans="4:4">
      <c r="D4787" s="109"/>
    </row>
    <row r="4788" spans="4:4">
      <c r="D4788" s="109"/>
    </row>
    <row r="4789" spans="4:4">
      <c r="D4789" s="109"/>
    </row>
    <row r="4790" spans="4:4">
      <c r="D4790" s="109"/>
    </row>
    <row r="4791" spans="4:4">
      <c r="D4791" s="109"/>
    </row>
    <row r="4792" spans="4:4">
      <c r="D4792" s="109"/>
    </row>
    <row r="4793" spans="4:4">
      <c r="D4793" s="109"/>
    </row>
    <row r="4794" spans="4:4">
      <c r="D4794" s="109"/>
    </row>
    <row r="4795" spans="4:4">
      <c r="D4795" s="109"/>
    </row>
    <row r="4796" spans="4:4">
      <c r="D4796" s="109"/>
    </row>
    <row r="4797" spans="4:4">
      <c r="D4797" s="109"/>
    </row>
    <row r="4798" spans="4:4">
      <c r="D4798" s="109"/>
    </row>
    <row r="4799" spans="4:4">
      <c r="D4799" s="109"/>
    </row>
    <row r="4800" spans="4:4">
      <c r="D4800" s="109"/>
    </row>
    <row r="4801" spans="4:4">
      <c r="D4801" s="109"/>
    </row>
    <row r="4802" spans="4:4">
      <c r="D4802" s="109"/>
    </row>
    <row r="4803" spans="4:4">
      <c r="D4803" s="109"/>
    </row>
    <row r="4804" spans="4:4">
      <c r="D4804" s="109"/>
    </row>
    <row r="4805" spans="4:4">
      <c r="D4805" s="109"/>
    </row>
    <row r="4806" spans="4:4">
      <c r="D4806" s="109"/>
    </row>
    <row r="4807" spans="4:4">
      <c r="D4807" s="109"/>
    </row>
    <row r="4808" spans="4:4">
      <c r="D4808" s="109"/>
    </row>
    <row r="4809" spans="4:4">
      <c r="D4809" s="109"/>
    </row>
    <row r="4810" spans="4:4">
      <c r="D4810" s="109"/>
    </row>
    <row r="4811" spans="4:4">
      <c r="D4811" s="109"/>
    </row>
    <row r="4812" spans="4:4">
      <c r="D4812" s="109"/>
    </row>
    <row r="4813" spans="4:4">
      <c r="D4813" s="109"/>
    </row>
    <row r="4814" spans="4:4">
      <c r="D4814" s="109"/>
    </row>
    <row r="4815" spans="4:4">
      <c r="D4815" s="109"/>
    </row>
    <row r="4816" spans="4:4">
      <c r="D4816" s="109"/>
    </row>
    <row r="4817" spans="4:4">
      <c r="D4817" s="109"/>
    </row>
    <row r="4818" spans="4:4">
      <c r="D4818" s="109"/>
    </row>
    <row r="4819" spans="4:4">
      <c r="D4819" s="109"/>
    </row>
    <row r="4820" spans="4:4">
      <c r="D4820" s="109"/>
    </row>
    <row r="4821" spans="4:4">
      <c r="D4821" s="109"/>
    </row>
    <row r="4822" spans="4:4">
      <c r="D4822" s="109"/>
    </row>
    <row r="4823" spans="4:4">
      <c r="D4823" s="109"/>
    </row>
    <row r="4824" spans="4:4">
      <c r="D4824" s="109"/>
    </row>
    <row r="4825" spans="4:4">
      <c r="D4825" s="109"/>
    </row>
    <row r="4826" spans="4:4">
      <c r="D4826" s="109"/>
    </row>
    <row r="4827" spans="4:4">
      <c r="D4827" s="109"/>
    </row>
    <row r="4828" spans="4:4">
      <c r="D4828" s="109"/>
    </row>
    <row r="4829" spans="4:4">
      <c r="D4829" s="109"/>
    </row>
    <row r="4830" spans="4:4">
      <c r="D4830" s="109"/>
    </row>
    <row r="4831" spans="4:4">
      <c r="D4831" s="109"/>
    </row>
    <row r="4832" spans="4:4">
      <c r="D4832" s="109"/>
    </row>
    <row r="4833" spans="4:4">
      <c r="D4833" s="109"/>
    </row>
    <row r="4834" spans="4:4">
      <c r="D4834" s="109"/>
    </row>
    <row r="4835" spans="4:4">
      <c r="D4835" s="109"/>
    </row>
    <row r="4836" spans="4:4">
      <c r="D4836" s="109"/>
    </row>
    <row r="4837" spans="4:4">
      <c r="D4837" s="109"/>
    </row>
    <row r="4838" spans="4:4">
      <c r="D4838" s="109"/>
    </row>
    <row r="4839" spans="4:4">
      <c r="D4839" s="109"/>
    </row>
    <row r="4840" spans="4:4">
      <c r="D4840" s="109"/>
    </row>
    <row r="4841" spans="4:4">
      <c r="D4841" s="109"/>
    </row>
    <row r="4842" spans="4:4">
      <c r="D4842" s="109"/>
    </row>
    <row r="4843" spans="4:4">
      <c r="D4843" s="109"/>
    </row>
    <row r="4844" spans="4:4">
      <c r="D4844" s="109"/>
    </row>
    <row r="4845" spans="4:4">
      <c r="D4845" s="109"/>
    </row>
    <row r="4846" spans="4:4">
      <c r="D4846" s="109"/>
    </row>
    <row r="4847" spans="4:4">
      <c r="D4847" s="109"/>
    </row>
    <row r="4848" spans="4:4">
      <c r="D4848" s="109"/>
    </row>
    <row r="4849" spans="4:4">
      <c r="D4849" s="109"/>
    </row>
    <row r="4850" spans="4:4">
      <c r="D4850" s="109"/>
    </row>
    <row r="4851" spans="4:4">
      <c r="D4851" s="109"/>
    </row>
    <row r="4852" spans="4:4">
      <c r="D4852" s="109"/>
    </row>
    <row r="4853" spans="4:4">
      <c r="D4853" s="109"/>
    </row>
    <row r="4854" spans="4:4">
      <c r="D4854" s="109"/>
    </row>
    <row r="4855" spans="4:4">
      <c r="D4855" s="109"/>
    </row>
    <row r="4856" spans="4:4">
      <c r="D4856" s="109"/>
    </row>
    <row r="4857" spans="4:4">
      <c r="D4857" s="109"/>
    </row>
    <row r="4858" spans="4:4">
      <c r="D4858" s="109"/>
    </row>
    <row r="4859" spans="4:4">
      <c r="D4859" s="109"/>
    </row>
    <row r="4860" spans="4:4">
      <c r="D4860" s="109"/>
    </row>
    <row r="4861" spans="4:4">
      <c r="D4861" s="109"/>
    </row>
    <row r="4862" spans="4:4">
      <c r="D4862" s="109"/>
    </row>
    <row r="4863" spans="4:4">
      <c r="D4863" s="109"/>
    </row>
    <row r="4864" spans="4:4">
      <c r="D4864" s="109"/>
    </row>
    <row r="4865" spans="4:4">
      <c r="D4865" s="109"/>
    </row>
    <row r="4866" spans="4:4">
      <c r="D4866" s="109"/>
    </row>
    <row r="4867" spans="4:4">
      <c r="D4867" s="109"/>
    </row>
    <row r="4868" spans="4:4">
      <c r="D4868" s="109"/>
    </row>
    <row r="4869" spans="4:4">
      <c r="D4869" s="109"/>
    </row>
    <row r="4870" spans="4:4">
      <c r="D4870" s="109"/>
    </row>
    <row r="4871" spans="4:4">
      <c r="D4871" s="109"/>
    </row>
    <row r="4872" spans="4:4">
      <c r="D4872" s="109"/>
    </row>
    <row r="4873" spans="4:4">
      <c r="D4873" s="109"/>
    </row>
    <row r="4874" spans="4:4">
      <c r="D4874" s="109"/>
    </row>
    <row r="4875" spans="4:4">
      <c r="D4875" s="109"/>
    </row>
    <row r="4876" spans="4:4">
      <c r="D4876" s="109"/>
    </row>
    <row r="4877" spans="4:4">
      <c r="D4877" s="109"/>
    </row>
    <row r="4878" spans="4:4">
      <c r="D4878" s="109"/>
    </row>
    <row r="4879" spans="4:4">
      <c r="D4879" s="109"/>
    </row>
    <row r="4880" spans="4:4">
      <c r="D4880" s="109"/>
    </row>
    <row r="4881" spans="4:4">
      <c r="D4881" s="109"/>
    </row>
    <row r="4882" spans="4:4">
      <c r="D4882" s="109"/>
    </row>
    <row r="4883" spans="4:4">
      <c r="D4883" s="109"/>
    </row>
    <row r="4884" spans="4:4">
      <c r="D4884" s="109"/>
    </row>
    <row r="4885" spans="4:4">
      <c r="D4885" s="109"/>
    </row>
    <row r="4886" spans="4:4">
      <c r="D4886" s="109"/>
    </row>
    <row r="4887" spans="4:4">
      <c r="D4887" s="109"/>
    </row>
    <row r="4888" spans="4:4">
      <c r="D4888" s="109"/>
    </row>
    <row r="4889" spans="4:4">
      <c r="D4889" s="109"/>
    </row>
    <row r="4890" spans="4:4">
      <c r="D4890" s="109"/>
    </row>
    <row r="4891" spans="4:4">
      <c r="D4891" s="109"/>
    </row>
    <row r="4892" spans="4:4">
      <c r="D4892" s="109"/>
    </row>
    <row r="4893" spans="4:4">
      <c r="D4893" s="109"/>
    </row>
    <row r="4894" spans="4:4">
      <c r="D4894" s="109"/>
    </row>
    <row r="4895" spans="4:4">
      <c r="D4895" s="109"/>
    </row>
    <row r="4896" spans="4:4">
      <c r="D4896" s="109"/>
    </row>
    <row r="4897" spans="4:4">
      <c r="D4897" s="109"/>
    </row>
    <row r="4898" spans="4:4">
      <c r="D4898" s="109"/>
    </row>
    <row r="4899" spans="4:4">
      <c r="D4899" s="109"/>
    </row>
    <row r="4900" spans="4:4">
      <c r="D4900" s="109"/>
    </row>
    <row r="4901" spans="4:4">
      <c r="D4901" s="109"/>
    </row>
    <row r="4902" spans="4:4">
      <c r="D4902" s="109"/>
    </row>
    <row r="4903" spans="4:4">
      <c r="D4903" s="109"/>
    </row>
    <row r="4904" spans="4:4">
      <c r="D4904" s="109"/>
    </row>
    <row r="4905" spans="4:4">
      <c r="D4905" s="109"/>
    </row>
    <row r="4906" spans="4:4">
      <c r="D4906" s="109"/>
    </row>
    <row r="4907" spans="4:4">
      <c r="D4907" s="109"/>
    </row>
    <row r="4908" spans="4:4">
      <c r="D4908" s="109"/>
    </row>
    <row r="4909" spans="4:4">
      <c r="D4909" s="109"/>
    </row>
    <row r="4910" spans="4:4">
      <c r="D4910" s="109"/>
    </row>
    <row r="4911" spans="4:4">
      <c r="D4911" s="109"/>
    </row>
    <row r="4912" spans="4:4">
      <c r="D4912" s="109"/>
    </row>
    <row r="4913" spans="4:4">
      <c r="D4913" s="109"/>
    </row>
    <row r="4914" spans="4:4">
      <c r="D4914" s="109"/>
    </row>
    <row r="4915" spans="4:4">
      <c r="D4915" s="109"/>
    </row>
    <row r="4916" spans="4:4">
      <c r="D4916" s="109"/>
    </row>
    <row r="4917" spans="4:4">
      <c r="D4917" s="109"/>
    </row>
    <row r="4918" spans="4:4">
      <c r="D4918" s="109"/>
    </row>
    <row r="4919" spans="4:4">
      <c r="D4919" s="109"/>
    </row>
    <row r="4920" spans="4:4">
      <c r="D4920" s="109"/>
    </row>
    <row r="4921" spans="4:4">
      <c r="D4921" s="109"/>
    </row>
    <row r="4922" spans="4:4">
      <c r="D4922" s="109"/>
    </row>
    <row r="4923" spans="4:4">
      <c r="D4923" s="109"/>
    </row>
    <row r="4924" spans="4:4">
      <c r="D4924" s="109"/>
    </row>
    <row r="4925" spans="4:4">
      <c r="D4925" s="109"/>
    </row>
    <row r="4926" spans="4:4">
      <c r="D4926" s="109"/>
    </row>
    <row r="4927" spans="4:4">
      <c r="D4927" s="109"/>
    </row>
    <row r="4928" spans="4:4">
      <c r="D4928" s="109"/>
    </row>
    <row r="4929" spans="4:4">
      <c r="D4929" s="109"/>
    </row>
    <row r="4930" spans="4:4">
      <c r="D4930" s="109"/>
    </row>
    <row r="4931" spans="4:4">
      <c r="D4931" s="109"/>
    </row>
    <row r="4932" spans="4:4">
      <c r="D4932" s="109"/>
    </row>
    <row r="4933" spans="4:4">
      <c r="D4933" s="109"/>
    </row>
    <row r="4934" spans="4:4">
      <c r="D4934" s="109"/>
    </row>
    <row r="4935" spans="4:4">
      <c r="D4935" s="109"/>
    </row>
    <row r="4936" spans="4:4">
      <c r="D4936" s="109"/>
    </row>
    <row r="4937" spans="4:4">
      <c r="D4937" s="109"/>
    </row>
    <row r="4938" spans="4:4">
      <c r="D4938" s="109"/>
    </row>
    <row r="4939" spans="4:4">
      <c r="D4939" s="109"/>
    </row>
    <row r="4940" spans="4:4">
      <c r="D4940" s="109"/>
    </row>
    <row r="4941" spans="4:4">
      <c r="D4941" s="109"/>
    </row>
    <row r="4942" spans="4:4">
      <c r="D4942" s="109"/>
    </row>
    <row r="4943" spans="4:4">
      <c r="D4943" s="109"/>
    </row>
    <row r="4944" spans="4:4">
      <c r="D4944" s="109"/>
    </row>
    <row r="4945" spans="4:4">
      <c r="D4945" s="109"/>
    </row>
    <row r="4946" spans="4:4">
      <c r="D4946" s="109"/>
    </row>
    <row r="4947" spans="4:4">
      <c r="D4947" s="109"/>
    </row>
    <row r="4948" spans="4:4">
      <c r="D4948" s="109"/>
    </row>
    <row r="4949" spans="4:4">
      <c r="D4949" s="109"/>
    </row>
    <row r="4950" spans="4:4">
      <c r="D4950" s="109"/>
    </row>
    <row r="4951" spans="4:4">
      <c r="D4951" s="109"/>
    </row>
    <row r="4952" spans="4:4">
      <c r="D4952" s="109"/>
    </row>
    <row r="4953" spans="4:4">
      <c r="D4953" s="109"/>
    </row>
    <row r="4954" spans="4:4">
      <c r="D4954" s="109"/>
    </row>
    <row r="4955" spans="4:4">
      <c r="D4955" s="109"/>
    </row>
    <row r="4956" spans="4:4">
      <c r="D4956" s="109"/>
    </row>
    <row r="4957" spans="4:4">
      <c r="D4957" s="109"/>
    </row>
    <row r="4958" spans="4:4">
      <c r="D4958" s="109"/>
    </row>
    <row r="4959" spans="4:4">
      <c r="D4959" s="109"/>
    </row>
    <row r="4960" spans="4:4">
      <c r="D4960" s="109"/>
    </row>
    <row r="4961" spans="4:4">
      <c r="D4961" s="109"/>
    </row>
    <row r="4962" spans="4:4">
      <c r="D4962" s="109"/>
    </row>
    <row r="4963" spans="4:4">
      <c r="D4963" s="109"/>
    </row>
    <row r="4964" spans="4:4">
      <c r="D4964" s="109"/>
    </row>
    <row r="4965" spans="4:4">
      <c r="D4965" s="109"/>
    </row>
    <row r="4966" spans="4:4">
      <c r="D4966" s="109"/>
    </row>
    <row r="4967" spans="4:4">
      <c r="D4967" s="109"/>
    </row>
    <row r="4968" spans="4:4">
      <c r="D4968" s="109"/>
    </row>
    <row r="4969" spans="4:4">
      <c r="D4969" s="109"/>
    </row>
    <row r="4970" spans="4:4">
      <c r="D4970" s="109"/>
    </row>
    <row r="4971" spans="4:4">
      <c r="D4971" s="109"/>
    </row>
    <row r="4972" spans="4:4">
      <c r="D4972" s="109"/>
    </row>
    <row r="4973" spans="4:4">
      <c r="D4973" s="109"/>
    </row>
    <row r="4974" spans="4:4">
      <c r="D4974" s="109"/>
    </row>
    <row r="4975" spans="4:4">
      <c r="D4975" s="109"/>
    </row>
    <row r="4976" spans="4:4">
      <c r="D4976" s="109"/>
    </row>
    <row r="4977" spans="4:4">
      <c r="D4977" s="109"/>
    </row>
    <row r="4978" spans="4:4">
      <c r="D4978" s="109"/>
    </row>
    <row r="4979" spans="4:4">
      <c r="D4979" s="109"/>
    </row>
    <row r="4980" spans="4:4">
      <c r="D4980" s="109"/>
    </row>
    <row r="4981" spans="4:4">
      <c r="D4981" s="109"/>
    </row>
    <row r="4982" spans="4:4">
      <c r="D4982" s="109"/>
    </row>
    <row r="4983" spans="4:4">
      <c r="D4983" s="109"/>
    </row>
    <row r="4984" spans="4:4">
      <c r="D4984" s="109"/>
    </row>
    <row r="4985" spans="4:4">
      <c r="D4985" s="109"/>
    </row>
    <row r="4986" spans="4:4">
      <c r="D4986" s="109"/>
    </row>
    <row r="4987" spans="4:4">
      <c r="D4987" s="109"/>
    </row>
    <row r="4988" spans="4:4">
      <c r="D4988" s="109"/>
    </row>
    <row r="4989" spans="4:4">
      <c r="D4989" s="109"/>
    </row>
    <row r="4990" spans="4:4">
      <c r="D4990" s="109"/>
    </row>
    <row r="4991" spans="4:4">
      <c r="D4991" s="109"/>
    </row>
    <row r="4992" spans="4:4">
      <c r="D4992" s="109"/>
    </row>
    <row r="4993" spans="4:4">
      <c r="D4993" s="109"/>
    </row>
    <row r="4994" spans="4:4">
      <c r="D4994" s="109"/>
    </row>
    <row r="4995" spans="4:4">
      <c r="D4995" s="109"/>
    </row>
    <row r="4996" spans="4:4">
      <c r="D4996" s="109"/>
    </row>
    <row r="4997" spans="4:4">
      <c r="D4997" s="109"/>
    </row>
    <row r="4998" spans="4:4">
      <c r="D4998" s="109"/>
    </row>
    <row r="4999" spans="4:4">
      <c r="D4999" s="109"/>
    </row>
    <row r="5000" spans="4:4">
      <c r="D5000" s="109"/>
    </row>
    <row r="5001" spans="4:4">
      <c r="D5001" s="109"/>
    </row>
    <row r="5002" spans="4:4">
      <c r="D5002" s="109"/>
    </row>
    <row r="5003" spans="4:4">
      <c r="D5003" s="109"/>
    </row>
    <row r="5004" spans="4:4">
      <c r="D5004" s="109"/>
    </row>
    <row r="5005" spans="4:4">
      <c r="D5005" s="109"/>
    </row>
    <row r="5006" spans="4:4">
      <c r="D5006" s="109"/>
    </row>
    <row r="5007" spans="4:4">
      <c r="D5007" s="109"/>
    </row>
    <row r="5008" spans="4:4">
      <c r="D5008" s="109"/>
    </row>
    <row r="5009" spans="4:4">
      <c r="D5009" s="109"/>
    </row>
    <row r="5010" spans="4:4">
      <c r="D5010" s="109"/>
    </row>
    <row r="5011" spans="4:4">
      <c r="D5011" s="109"/>
    </row>
    <row r="5012" spans="4:4">
      <c r="D5012" s="109"/>
    </row>
    <row r="5013" spans="4:4">
      <c r="D5013" s="109"/>
    </row>
    <row r="5014" spans="4:4">
      <c r="D5014" s="109"/>
    </row>
    <row r="5015" spans="4:4">
      <c r="D5015" s="109"/>
    </row>
    <row r="5016" spans="4:4">
      <c r="D5016" s="109"/>
    </row>
    <row r="5017" spans="4:4">
      <c r="D5017" s="109"/>
    </row>
    <row r="5018" spans="4:4">
      <c r="D5018" s="109"/>
    </row>
    <row r="5019" spans="4:4">
      <c r="D5019" s="109"/>
    </row>
    <row r="5020" spans="4:4">
      <c r="D5020" s="109"/>
    </row>
    <row r="5021" spans="4:4">
      <c r="D5021" s="109"/>
    </row>
    <row r="5022" spans="4:4">
      <c r="D5022" s="109"/>
    </row>
    <row r="5023" spans="4:4">
      <c r="D5023" s="109"/>
    </row>
    <row r="5024" spans="4:4">
      <c r="D5024" s="109"/>
    </row>
    <row r="5025" spans="4:4">
      <c r="D5025" s="109"/>
    </row>
    <row r="5026" spans="4:4">
      <c r="D5026" s="109"/>
    </row>
    <row r="5027" spans="4:4">
      <c r="D5027" s="109"/>
    </row>
    <row r="5028" spans="4:4">
      <c r="D5028" s="109"/>
    </row>
    <row r="5029" spans="4:4">
      <c r="D5029" s="109"/>
    </row>
    <row r="5030" spans="4:4">
      <c r="D5030" s="109"/>
    </row>
    <row r="5031" spans="4:4">
      <c r="D5031" s="109"/>
    </row>
    <row r="5032" spans="4:4">
      <c r="D5032" s="109"/>
    </row>
    <row r="5033" spans="4:4">
      <c r="D5033" s="109"/>
    </row>
    <row r="5034" spans="4:4">
      <c r="D5034" s="109"/>
    </row>
    <row r="5035" spans="4:4">
      <c r="D5035" s="109"/>
    </row>
    <row r="5036" spans="4:4">
      <c r="D5036" s="109"/>
    </row>
    <row r="5037" spans="4:4">
      <c r="D5037" s="109"/>
    </row>
    <row r="5038" spans="4:4">
      <c r="D5038" s="109"/>
    </row>
    <row r="5039" spans="4:4">
      <c r="D5039" s="109"/>
    </row>
    <row r="5040" spans="4:4">
      <c r="D5040" s="109"/>
    </row>
    <row r="5041" spans="4:4">
      <c r="D5041" s="109"/>
    </row>
    <row r="5042" spans="4:4">
      <c r="D5042" s="109"/>
    </row>
    <row r="5043" spans="4:4">
      <c r="D5043" s="109"/>
    </row>
    <row r="5044" spans="4:4">
      <c r="D5044" s="109"/>
    </row>
    <row r="5045" spans="4:4">
      <c r="D5045" s="109"/>
    </row>
    <row r="5046" spans="4:4">
      <c r="D5046" s="109"/>
    </row>
    <row r="5047" spans="4:4">
      <c r="D5047" s="109"/>
    </row>
    <row r="5048" spans="4:4">
      <c r="D5048" s="109"/>
    </row>
    <row r="5049" spans="4:4">
      <c r="D5049" s="109"/>
    </row>
    <row r="5050" spans="4:4">
      <c r="D5050" s="109"/>
    </row>
    <row r="5051" spans="4:4">
      <c r="D5051" s="109"/>
    </row>
    <row r="5052" spans="4:4">
      <c r="D5052" s="109"/>
    </row>
    <row r="5053" spans="4:4">
      <c r="D5053" s="109"/>
    </row>
    <row r="5054" spans="4:4">
      <c r="D5054" s="109"/>
    </row>
    <row r="5055" spans="4:4">
      <c r="D5055" s="109"/>
    </row>
    <row r="5056" spans="4:4">
      <c r="D5056" s="109"/>
    </row>
    <row r="5057" spans="4:4">
      <c r="D5057" s="109"/>
    </row>
    <row r="5058" spans="4:4">
      <c r="D5058" s="109"/>
    </row>
    <row r="5059" spans="4:4">
      <c r="D5059" s="109"/>
    </row>
    <row r="5060" spans="4:4">
      <c r="D5060" s="109"/>
    </row>
    <row r="5061" spans="4:4">
      <c r="D5061" s="109"/>
    </row>
    <row r="5062" spans="4:4">
      <c r="D5062" s="109"/>
    </row>
    <row r="5063" spans="4:4">
      <c r="D5063" s="109"/>
    </row>
    <row r="5064" spans="4:4">
      <c r="D5064" s="109"/>
    </row>
    <row r="5065" spans="4:4">
      <c r="D5065" s="109"/>
    </row>
    <row r="5066" spans="4:4">
      <c r="D5066" s="109"/>
    </row>
    <row r="5067" spans="4:4">
      <c r="D5067" s="109"/>
    </row>
    <row r="5068" spans="4:4">
      <c r="D5068" s="109"/>
    </row>
    <row r="5069" spans="4:4">
      <c r="D5069" s="109"/>
    </row>
    <row r="5070" spans="4:4">
      <c r="D5070" s="109"/>
    </row>
    <row r="5071" spans="4:4">
      <c r="D5071" s="109"/>
    </row>
    <row r="5072" spans="4:4">
      <c r="D5072" s="109"/>
    </row>
    <row r="5073" spans="4:4">
      <c r="D5073" s="109"/>
    </row>
    <row r="5074" spans="4:4">
      <c r="D5074" s="109"/>
    </row>
    <row r="5075" spans="4:4">
      <c r="D5075" s="109"/>
    </row>
    <row r="5076" spans="4:4">
      <c r="D5076" s="109"/>
    </row>
    <row r="5077" spans="4:4">
      <c r="D5077" s="109"/>
    </row>
    <row r="5078" spans="4:4">
      <c r="D5078" s="109"/>
    </row>
    <row r="5079" spans="4:4">
      <c r="D5079" s="109"/>
    </row>
    <row r="5080" spans="4:4">
      <c r="D5080" s="109"/>
    </row>
    <row r="5081" spans="4:4">
      <c r="D5081" s="109"/>
    </row>
    <row r="5082" spans="4:4">
      <c r="D5082" s="109"/>
    </row>
    <row r="5083" spans="4:4">
      <c r="D5083" s="109"/>
    </row>
    <row r="5084" spans="4:4">
      <c r="D5084" s="109"/>
    </row>
    <row r="5085" spans="4:4">
      <c r="D5085" s="109"/>
    </row>
    <row r="5086" spans="4:4">
      <c r="D5086" s="109"/>
    </row>
    <row r="5087" spans="4:4">
      <c r="D5087" s="109"/>
    </row>
    <row r="5088" spans="4:4">
      <c r="D5088" s="109"/>
    </row>
    <row r="5089" spans="4:4">
      <c r="D5089" s="109"/>
    </row>
    <row r="5090" spans="4:4">
      <c r="D5090" s="109"/>
    </row>
    <row r="5091" spans="4:4">
      <c r="D5091" s="109"/>
    </row>
    <row r="5092" spans="4:4">
      <c r="D5092" s="109"/>
    </row>
    <row r="5093" spans="4:4">
      <c r="D5093" s="109"/>
    </row>
    <row r="5094" spans="4:4">
      <c r="D5094" s="109"/>
    </row>
    <row r="5095" spans="4:4">
      <c r="D5095" s="109"/>
    </row>
    <row r="5096" spans="4:4">
      <c r="D5096" s="109"/>
    </row>
    <row r="5097" spans="4:4">
      <c r="D5097" s="109"/>
    </row>
    <row r="5098" spans="4:4">
      <c r="D5098" s="109"/>
    </row>
    <row r="5099" spans="4:4">
      <c r="D5099" s="109"/>
    </row>
    <row r="5100" spans="4:4">
      <c r="D5100" s="109"/>
    </row>
    <row r="5101" spans="4:4">
      <c r="D5101" s="109"/>
    </row>
    <row r="5102" spans="4:4">
      <c r="D5102" s="109"/>
    </row>
    <row r="5103" spans="4:4">
      <c r="D5103" s="109"/>
    </row>
    <row r="5104" spans="4:4">
      <c r="D5104" s="109"/>
    </row>
    <row r="5105" spans="4:4">
      <c r="D5105" s="109"/>
    </row>
    <row r="5106" spans="4:4">
      <c r="D5106" s="109"/>
    </row>
    <row r="5107" spans="4:4">
      <c r="D5107" s="109"/>
    </row>
    <row r="5108" spans="4:4">
      <c r="D5108" s="109"/>
    </row>
    <row r="5109" spans="4:4">
      <c r="D5109" s="109"/>
    </row>
    <row r="5110" spans="4:4">
      <c r="D5110" s="109"/>
    </row>
    <row r="5111" spans="4:4">
      <c r="D5111" s="109"/>
    </row>
    <row r="5112" spans="4:4">
      <c r="D5112" s="109"/>
    </row>
    <row r="5113" spans="4:4">
      <c r="D5113" s="109"/>
    </row>
    <row r="5114" spans="4:4">
      <c r="D5114" s="109"/>
    </row>
    <row r="5115" spans="4:4">
      <c r="D5115" s="109"/>
    </row>
    <row r="5116" spans="4:4">
      <c r="D5116" s="109"/>
    </row>
    <row r="5117" spans="4:4">
      <c r="D5117" s="109"/>
    </row>
    <row r="5118" spans="4:4">
      <c r="D5118" s="109"/>
    </row>
    <row r="5119" spans="4:4">
      <c r="D5119" s="109"/>
    </row>
    <row r="5120" spans="4:4">
      <c r="D5120" s="109"/>
    </row>
    <row r="5121" spans="4:4">
      <c r="D5121" s="109"/>
    </row>
    <row r="5122" spans="4:4">
      <c r="D5122" s="109"/>
    </row>
    <row r="5123" spans="4:4">
      <c r="D5123" s="109"/>
    </row>
    <row r="5124" spans="4:4">
      <c r="D5124" s="109"/>
    </row>
    <row r="5125" spans="4:4">
      <c r="D5125" s="109"/>
    </row>
    <row r="5126" spans="4:4">
      <c r="D5126" s="109"/>
    </row>
    <row r="5127" spans="4:4">
      <c r="D5127" s="109"/>
    </row>
    <row r="5128" spans="4:4">
      <c r="D5128" s="109"/>
    </row>
    <row r="5129" spans="4:4">
      <c r="D5129" s="109"/>
    </row>
    <row r="5130" spans="4:4">
      <c r="D5130" s="109"/>
    </row>
    <row r="5131" spans="4:4">
      <c r="D5131" s="109"/>
    </row>
    <row r="5132" spans="4:4">
      <c r="D5132" s="109"/>
    </row>
    <row r="5133" spans="4:4">
      <c r="D5133" s="109"/>
    </row>
    <row r="5134" spans="4:4">
      <c r="D5134" s="109"/>
    </row>
    <row r="5135" spans="4:4">
      <c r="D5135" s="109"/>
    </row>
    <row r="5136" spans="4:4">
      <c r="D5136" s="109"/>
    </row>
    <row r="5137" spans="4:4">
      <c r="D5137" s="109"/>
    </row>
    <row r="5138" spans="4:4">
      <c r="D5138" s="109"/>
    </row>
    <row r="5139" spans="4:4">
      <c r="D5139" s="109"/>
    </row>
    <row r="5140" spans="4:4">
      <c r="D5140" s="109"/>
    </row>
    <row r="5141" spans="4:4">
      <c r="D5141" s="109"/>
    </row>
    <row r="5142" spans="4:4">
      <c r="D5142" s="109"/>
    </row>
    <row r="5143" spans="4:4">
      <c r="D5143" s="109"/>
    </row>
    <row r="5144" spans="4:4">
      <c r="D5144" s="109"/>
    </row>
    <row r="5145" spans="4:4">
      <c r="D5145" s="109"/>
    </row>
    <row r="5146" spans="4:4">
      <c r="D5146" s="109"/>
    </row>
    <row r="5147" spans="4:4">
      <c r="D5147" s="109"/>
    </row>
    <row r="5148" spans="4:4">
      <c r="D5148" s="109"/>
    </row>
    <row r="5149" spans="4:4">
      <c r="D5149" s="109"/>
    </row>
    <row r="5150" spans="4:4">
      <c r="D5150" s="109"/>
    </row>
    <row r="5151" spans="4:4">
      <c r="D5151" s="109"/>
    </row>
    <row r="5152" spans="4:4">
      <c r="D5152" s="109"/>
    </row>
  </sheetData>
  <autoFilter ref="A6:G280" xr:uid="{C28CD3DE-6955-4446-8619-93C2878BC173}"/>
  <dataConsolidate/>
  <mergeCells count="4">
    <mergeCell ref="A1:G1"/>
    <mergeCell ref="C2:G2"/>
    <mergeCell ref="C3:G3"/>
    <mergeCell ref="C4:G4"/>
  </mergeCells>
  <phoneticPr fontId="24" type="noConversion"/>
  <pageMargins left="0.7" right="0.7" top="0.78740157499999996" bottom="0.78740157499999996" header="0.3" footer="0.3"/>
  <pageSetup paperSize="9" scale="93" firstPageNumber="2" fitToHeight="0" orientation="portrait" useFirstPageNumber="1" horizontalDpi="4294967293" verticalDpi="4294967293" r:id="rId1"/>
  <headerFooter>
    <oddHeader>&amp;RPokud je uveden referenční výrobek, může být nahrazen rovnocenným řešením dle ust. § 89 odst. 6 zákona č. 134/2016 Sb.</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Pokyny pro vyplnění</vt:lpstr>
      <vt:lpstr>VzorPolozky</vt:lpstr>
      <vt:lpstr>rozpocet kryci list</vt:lpstr>
      <vt:lpstr>19-015-5_120.50</vt:lpstr>
      <vt:lpstr>'19-015-5_120.50'!Názvy_tisku</vt:lpstr>
      <vt:lpstr>'19-015-5_120.50'!Oblast_tisku</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Aigel</dc:creator>
  <cp:lastModifiedBy>Tomáš Bubeník</cp:lastModifiedBy>
  <cp:lastPrinted>2021-01-15T08:15:14Z</cp:lastPrinted>
  <dcterms:created xsi:type="dcterms:W3CDTF">2009-04-08T07:15:50Z</dcterms:created>
  <dcterms:modified xsi:type="dcterms:W3CDTF">2021-01-15T08:15:32Z</dcterms:modified>
</cp:coreProperties>
</file>