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20\120.60_SLN\"/>
    </mc:Choice>
  </mc:AlternateContent>
  <xr:revisionPtr revIDLastSave="0" documentId="13_ncr:1_{8CA0C688-DD40-4A9D-BB52-C94888A14110}" xr6:coauthVersionLast="36" xr6:coauthVersionMax="45" xr10:uidLastSave="{00000000-0000-0000-0000-000000000000}"/>
  <bookViews>
    <workbookView xWindow="0" yWindow="0" windowWidth="28800" windowHeight="12075" activeTab="9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G" sheetId="14" r:id="rId9"/>
    <sheet name="Pokyny pro vyplnění" sheetId="18" r:id="rId10"/>
  </sheets>
  <externalReferences>
    <externalReference r:id="rId11"/>
    <externalReference r:id="rId12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_xlnm.Print_Titles" localSheetId="8">G!$1:$3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'C'!$A$1:$N$25</definedName>
    <definedName name="_xlnm.Print_Area" localSheetId="7">F!$A$1:$J$11</definedName>
    <definedName name="_xlnm.Print_Area" localSheetId="8">G!$A$1:$J$32</definedName>
    <definedName name="_xlnm.Print_Area" localSheetId="9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 refMode="R1C1"/>
</workbook>
</file>

<file path=xl/calcChain.xml><?xml version="1.0" encoding="utf-8"?>
<calcChain xmlns="http://schemas.openxmlformats.org/spreadsheetml/2006/main">
  <c r="C6" i="2" l="1"/>
  <c r="B6" i="2"/>
  <c r="J33" i="14" l="1"/>
  <c r="F33" i="14"/>
  <c r="F26" i="14" l="1"/>
  <c r="J26" i="14" s="1"/>
  <c r="F24" i="14"/>
  <c r="J24" i="14" s="1"/>
  <c r="F23" i="14"/>
  <c r="J23" i="14" s="1"/>
  <c r="F17" i="14"/>
  <c r="J17" i="14" s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29" i="14" l="1"/>
  <c r="I16" i="10" l="1"/>
  <c r="I17" i="10"/>
  <c r="I18" i="10"/>
  <c r="I19" i="10"/>
  <c r="I20" i="10"/>
  <c r="F16" i="10"/>
  <c r="F17" i="10"/>
  <c r="F18" i="10"/>
  <c r="F19" i="10"/>
  <c r="N19" i="10" s="1"/>
  <c r="F20" i="10"/>
  <c r="N20" i="10" l="1"/>
  <c r="N18" i="10"/>
  <c r="N17" i="10"/>
  <c r="N16" i="10"/>
  <c r="N30" i="1" l="1"/>
  <c r="F25" i="14"/>
  <c r="F27" i="14"/>
  <c r="J27" i="14" s="1"/>
  <c r="F28" i="14"/>
  <c r="F30" i="14"/>
  <c r="J30" i="14" s="1"/>
  <c r="F31" i="14"/>
  <c r="F32" i="14"/>
  <c r="F22" i="14"/>
  <c r="F21" i="14"/>
  <c r="J31" i="14" l="1"/>
  <c r="J28" i="14"/>
  <c r="J25" i="14"/>
  <c r="J29" i="14"/>
  <c r="J32" i="14"/>
  <c r="J21" i="14"/>
  <c r="J22" i="14"/>
  <c r="F13" i="10" l="1"/>
  <c r="I13" i="10"/>
  <c r="N13" i="10" s="1"/>
  <c r="I9" i="11" l="1"/>
  <c r="F9" i="11"/>
  <c r="N9" i="11" l="1"/>
  <c r="N19" i="1"/>
  <c r="N20" i="1"/>
  <c r="N27" i="1" l="1"/>
  <c r="N26" i="1"/>
  <c r="N29" i="1"/>
  <c r="N28" i="1"/>
  <c r="N24" i="1"/>
  <c r="N17" i="1"/>
  <c r="N25" i="1"/>
  <c r="N23" i="1"/>
  <c r="N21" i="1"/>
  <c r="N18" i="1"/>
  <c r="N22" i="1"/>
  <c r="N16" i="1"/>
  <c r="N10" i="1" l="1"/>
  <c r="N8" i="1"/>
  <c r="N12" i="1"/>
  <c r="N13" i="1"/>
  <c r="N11" i="1"/>
  <c r="N7" i="1"/>
  <c r="N9" i="1"/>
  <c r="N6" i="1"/>
  <c r="I13" i="11" l="1"/>
  <c r="F13" i="11"/>
  <c r="I12" i="11"/>
  <c r="F12" i="11"/>
  <c r="I11" i="11"/>
  <c r="F11" i="11"/>
  <c r="I10" i="11"/>
  <c r="F10" i="11"/>
  <c r="N10" i="11" l="1"/>
  <c r="N13" i="11"/>
  <c r="N12" i="11"/>
  <c r="N11" i="11"/>
  <c r="F6" i="10"/>
  <c r="F7" i="10"/>
  <c r="F8" i="10"/>
  <c r="F9" i="10"/>
  <c r="F10" i="10"/>
  <c r="F11" i="10"/>
  <c r="F12" i="10"/>
  <c r="F14" i="10"/>
  <c r="F15" i="10"/>
  <c r="F21" i="10"/>
  <c r="F22" i="10"/>
  <c r="F23" i="10"/>
  <c r="F24" i="10"/>
  <c r="F25" i="10"/>
  <c r="I6" i="10"/>
  <c r="I7" i="10"/>
  <c r="I8" i="10"/>
  <c r="I9" i="10"/>
  <c r="I10" i="10"/>
  <c r="I11" i="10"/>
  <c r="I12" i="10"/>
  <c r="I14" i="10"/>
  <c r="I15" i="10"/>
  <c r="I21" i="10"/>
  <c r="I22" i="10"/>
  <c r="I23" i="10"/>
  <c r="I24" i="10"/>
  <c r="I25" i="10"/>
  <c r="I5" i="10"/>
  <c r="N12" i="10" l="1"/>
  <c r="N9" i="10"/>
  <c r="N8" i="10"/>
  <c r="N24" i="10"/>
  <c r="N25" i="10"/>
  <c r="N10" i="10"/>
  <c r="N15" i="10"/>
  <c r="N7" i="10"/>
  <c r="N6" i="10"/>
  <c r="N22" i="10"/>
  <c r="N21" i="10"/>
  <c r="N14" i="10"/>
  <c r="N11" i="10"/>
  <c r="N23" i="10"/>
  <c r="F7" i="14" l="1"/>
  <c r="J7" i="14" s="1"/>
  <c r="F8" i="14"/>
  <c r="F9" i="14"/>
  <c r="F10" i="14"/>
  <c r="F11" i="14"/>
  <c r="F12" i="14"/>
  <c r="F13" i="14"/>
  <c r="F14" i="14"/>
  <c r="F15" i="14"/>
  <c r="F16" i="14"/>
  <c r="F18" i="14"/>
  <c r="F19" i="14"/>
  <c r="F20" i="14"/>
  <c r="F6" i="14"/>
  <c r="F5" i="14"/>
  <c r="F11" i="13"/>
  <c r="J11" i="13" s="1"/>
  <c r="F7" i="13"/>
  <c r="J7" i="13" s="1"/>
  <c r="F8" i="13"/>
  <c r="F9" i="13"/>
  <c r="F10" i="13"/>
  <c r="F6" i="13"/>
  <c r="F5" i="13"/>
  <c r="F7" i="12"/>
  <c r="F6" i="12"/>
  <c r="F5" i="12"/>
  <c r="I7" i="12"/>
  <c r="I6" i="12"/>
  <c r="I5" i="12"/>
  <c r="F5" i="11"/>
  <c r="F6" i="11"/>
  <c r="F7" i="11"/>
  <c r="F8" i="11"/>
  <c r="I5" i="11"/>
  <c r="I6" i="11"/>
  <c r="I7" i="11"/>
  <c r="I8" i="11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5" i="1"/>
  <c r="F5" i="1"/>
  <c r="J5" i="13" l="1"/>
  <c r="J10" i="13"/>
  <c r="J9" i="13"/>
  <c r="J8" i="13"/>
  <c r="N7" i="12"/>
  <c r="N6" i="12"/>
  <c r="N5" i="12"/>
  <c r="N4" i="12" s="1"/>
  <c r="J20" i="14"/>
  <c r="N17" i="9"/>
  <c r="N15" i="9"/>
  <c r="N12" i="9"/>
  <c r="N7" i="9"/>
  <c r="N10" i="9"/>
  <c r="N15" i="1"/>
  <c r="N8" i="9"/>
  <c r="N14" i="1"/>
  <c r="N16" i="9"/>
  <c r="N14" i="9"/>
  <c r="N9" i="9"/>
  <c r="N5" i="1"/>
  <c r="N4" i="1" s="1"/>
  <c r="J16" i="14"/>
  <c r="J9" i="14"/>
  <c r="J12" i="14"/>
  <c r="J18" i="14"/>
  <c r="J13" i="14"/>
  <c r="J6" i="13"/>
  <c r="J6" i="14"/>
  <c r="N13" i="9"/>
  <c r="N5" i="9"/>
  <c r="J8" i="14"/>
  <c r="N8" i="11"/>
  <c r="N6" i="11"/>
  <c r="J5" i="14"/>
  <c r="J15" i="14"/>
  <c r="J10" i="14"/>
  <c r="J19" i="14"/>
  <c r="J11" i="14"/>
  <c r="J14" i="14"/>
  <c r="N7" i="11"/>
  <c r="N5" i="11"/>
  <c r="N11" i="9"/>
  <c r="N6" i="9"/>
  <c r="J4" i="14" l="1"/>
  <c r="N4" i="9"/>
  <c r="N4" i="11"/>
  <c r="J4" i="13"/>
  <c r="B12" i="2" l="1"/>
  <c r="B11" i="2"/>
  <c r="B10" i="2"/>
  <c r="B9" i="2"/>
  <c r="B5" i="2"/>
  <c r="B4" i="2"/>
  <c r="C11" i="2"/>
  <c r="C12" i="2"/>
  <c r="C10" i="2"/>
  <c r="C9" i="2"/>
  <c r="C5" i="2"/>
  <c r="F5" i="10" l="1"/>
  <c r="N5" i="10" s="1"/>
  <c r="N4" i="10" s="1"/>
  <c r="D28" i="2" l="1"/>
  <c r="C28" i="2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<sst xmlns="http://schemas.openxmlformats.org/spreadsheetml/2006/main" count="798" uniqueCount="333">
  <si>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</si>
  <si>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</si>
  <si>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</si>
  <si>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</si>
  <si>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</si>
  <si>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</si>
  <si>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</si>
  <si>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</si>
  <si>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</si>
  <si>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</si>
  <si>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</si>
  <si>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</si>
  <si>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</si>
  <si>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</si>
  <si>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</si>
  <si>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</si>
  <si>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G</t>
  </si>
  <si>
    <t>ELEKTRO-PROJEKCE s.r.o.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</si>
  <si>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</si>
  <si>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</si>
  <si>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</si>
  <si>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</si>
  <si>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</si>
  <si>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</si>
  <si>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</si>
  <si>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</si>
  <si>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</si>
  <si>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</si>
  <si>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</si>
  <si>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</si>
  <si>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</si>
  <si>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A.014</t>
  </si>
  <si>
    <t>A.015</t>
  </si>
  <si>
    <t>A.016</t>
  </si>
  <si>
    <t>A.017</t>
  </si>
  <si>
    <t>A.018</t>
  </si>
  <si>
    <t>A.019</t>
  </si>
  <si>
    <t>A.020</t>
  </si>
  <si>
    <t>A.022</t>
  </si>
  <si>
    <t>A.023</t>
  </si>
  <si>
    <t>A.024</t>
  </si>
  <si>
    <t>A.025</t>
  </si>
  <si>
    <t xml:space="preserve"> </t>
  </si>
  <si>
    <t>E.001</t>
  </si>
  <si>
    <t>E.002</t>
  </si>
  <si>
    <t>E.003</t>
  </si>
  <si>
    <t>F.001</t>
  </si>
  <si>
    <t>F.002</t>
  </si>
  <si>
    <t>F.003</t>
  </si>
  <si>
    <t>F.004</t>
  </si>
  <si>
    <t>F.005</t>
  </si>
  <si>
    <t>F.006</t>
  </si>
  <si>
    <t>F.007</t>
  </si>
  <si>
    <t>G.001</t>
  </si>
  <si>
    <t>G.002</t>
  </si>
  <si>
    <t>G.003</t>
  </si>
  <si>
    <t>G.004</t>
  </si>
  <si>
    <t>G.005</t>
  </si>
  <si>
    <t>G.006</t>
  </si>
  <si>
    <t>G.007</t>
  </si>
  <si>
    <t>G.008</t>
  </si>
  <si>
    <t>G.012</t>
  </si>
  <si>
    <t>G.021</t>
  </si>
  <si>
    <t>G.024</t>
  </si>
  <si>
    <t>G.025</t>
  </si>
  <si>
    <t>G.026</t>
  </si>
  <si>
    <t>G.027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</si>
  <si>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</si>
  <si>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</si>
  <si>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</si>
  <si>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</si>
  <si>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</si>
  <si>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</si>
  <si>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</si>
  <si>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</si>
  <si>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</si>
  <si>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</si>
  <si>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</si>
  <si>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</si>
  <si>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</si>
  <si>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</si>
  <si>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</si>
  <si>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</si>
  <si>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</si>
  <si>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</si>
  <si>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</si>
  <si>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</si>
  <si>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</si>
  <si>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</si>
  <si>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</si>
  <si>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</si>
  <si>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</si>
  <si>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</si>
  <si>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</si>
  <si>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</si>
  <si>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</si>
  <si>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C.001</t>
  </si>
  <si>
    <t>C.002</t>
  </si>
  <si>
    <t>C.003</t>
  </si>
  <si>
    <t>C.008</t>
  </si>
  <si>
    <t>C.009</t>
  </si>
  <si>
    <t>C.010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</si>
  <si>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</si>
  <si>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</si>
  <si>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</si>
  <si>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</si>
  <si>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</si>
  <si>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</si>
  <si>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</si>
  <si>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</si>
  <si>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</si>
  <si>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Fotodokumentace provedeného uzemnění</t>
  </si>
  <si>
    <t>Vodič H07V-U žz 6 mm2</t>
  </si>
  <si>
    <t>Vodič H07V-R žz  25 mm2</t>
  </si>
  <si>
    <t>Hromosvod a uzemnění</t>
  </si>
  <si>
    <t>Protipožární ucpávky, včetně příslušenství, nátěru a montáže</t>
  </si>
  <si>
    <t>Drát AlMgSi Ø8 mm, polotvrdý</t>
  </si>
  <si>
    <t>Drát AlMgSi Ø8 mm s PVC izolací, polotvrdý</t>
  </si>
  <si>
    <t>Svorka zkušební ; NEREZ</t>
  </si>
  <si>
    <t>Svorka křížová</t>
  </si>
  <si>
    <t>kmpl.</t>
  </si>
  <si>
    <t>hod</t>
  </si>
  <si>
    <t>Antikorozní nátěr/bandáž</t>
  </si>
  <si>
    <t>Svařování</t>
  </si>
  <si>
    <t>Revize</t>
  </si>
  <si>
    <t xml:space="preserve">Pásek FeZn 30/4  </t>
  </si>
  <si>
    <t>FeZn s PVC izolací drát d=10mm</t>
  </si>
  <si>
    <t>Svorka připojovací univerzální</t>
  </si>
  <si>
    <t>Svorka zemnící páska/drát  NEREZ</t>
  </si>
  <si>
    <t>Svorka na okapové potrubí ST, univerzální</t>
  </si>
  <si>
    <t>G.028</t>
  </si>
  <si>
    <t>N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</si>
  <si>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</si>
  <si>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</si>
  <si>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FeZn drát d=8mm</t>
  </si>
  <si>
    <t xml:space="preserve">Kabel CSKH 3x2,5 mm2 P60-R   </t>
  </si>
  <si>
    <t xml:space="preserve">Kabel CSKH 3x4 mm2 P60-R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</si>
  <si>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</si>
  <si>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Jímací tyč, včetně systémové podpěry, délka 1000mm</t>
  </si>
  <si>
    <t>Jímací tyč d=16/10mm včetně betonových dílců s PVC podložkou; AlMgSi, délka 2500mm</t>
  </si>
  <si>
    <t>Podpěra vedení do zdiva, zateplené fasády, FeZn</t>
  </si>
  <si>
    <t>Napojení jímacího vedení na svodový sloup/ ocelovou konstrukci</t>
  </si>
  <si>
    <t>Svorka spojovací</t>
  </si>
  <si>
    <t>Podpěra vedení na ploché střechy, s PVC podložkou a adaptérem pro jímací vedení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</si>
  <si>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</si>
  <si>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a=b+c</t>
  </si>
  <si>
    <t>b</t>
  </si>
  <si>
    <t>c</t>
  </si>
  <si>
    <t>d=e+f+g+h+i</t>
  </si>
  <si>
    <t>f</t>
  </si>
  <si>
    <t>g</t>
  </si>
  <si>
    <t>h</t>
  </si>
  <si>
    <t>i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</si>
  <si>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</si>
  <si>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</si>
  <si>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</si>
  <si>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</si>
  <si>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</si>
  <si>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</si>
  <si>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</si>
  <si>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č.1 IP44,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</si>
  <si>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</si>
  <si>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</si>
  <si>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č.6+6, včetně přístrojové krabice, montáž,zapojení a ukončení vodičů.</t>
  </si>
  <si>
    <t>Pohybové čidlo 180° vhodné pro spínání LED, IP20, včetně přístrojové krabice, montáž,zapojení a ukončení vodičů.</t>
  </si>
  <si>
    <t>Pohybové čidlo 360° vhodné pro spínání LED, IP20, včetně přístrojové krabice, montáž,zapojení a ukončení vodičů.</t>
  </si>
  <si>
    <t>Pohybové čidlo 360° vhodné pro spínání LED, IP44, včetně přístrojové krabice,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</si>
  <si>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</si>
  <si>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</si>
  <si>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</si>
  <si>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Zásuvková skříň (1x400V/32A + 1x400V/16A + 2x230V/16A, včetně patřičné výzbroje - jištění + proudový chránič), montáž,zapojení a ukončení vodičů.</t>
  </si>
  <si>
    <t>Hlavní ochranná svorka MET,AET, včetně krabice , montáž,zapojení a ukončení vodičů.</t>
  </si>
  <si>
    <t>Instalační krabice s funkčností při požáru 105x105x40mm (š x v x h), včetně vnitřních svorkovnic, IP54, montáž,zapojení a ukončení vodičů.</t>
  </si>
  <si>
    <t>Jednostranná příchytka E30-E90 pro kabel o průměru 14mm, včetně příslušenství , montáž.</t>
  </si>
  <si>
    <t>Jednostranná příchytka E30-E90 pro kabel o průměru 25mm, včetně příslušenství 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</si>
  <si>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</si>
  <si>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</si>
  <si>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</si>
  <si>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</si>
  <si>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</si>
  <si>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</si>
  <si>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</si>
  <si>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</si>
  <si>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</si>
  <si>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</si>
  <si>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</si>
  <si>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</si>
  <si>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</si>
  <si>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</si>
  <si>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</si>
  <si>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</si>
  <si>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</si>
  <si>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</si>
  <si>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</si>
  <si>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</si>
  <si>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</si>
  <si>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</si>
  <si>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</si>
  <si>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</si>
  <si>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</si>
  <si>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</si>
  <si>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</si>
  <si>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</si>
  <si>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 v
1NP</t>
  </si>
  <si>
    <t>Množství v
2NP</t>
  </si>
  <si>
    <t>Množství v
3NP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</si>
  <si>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</si>
  <si>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</si>
  <si>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</si>
  <si>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</si>
  <si>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</si>
  <si>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</si>
  <si>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</si>
  <si>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</si>
  <si>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</si>
  <si>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</si>
  <si>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</si>
  <si>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</si>
  <si>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</si>
  <si>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</si>
  <si>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</si>
  <si>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</si>
  <si>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</si>
  <si>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</si>
  <si>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</si>
  <si>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</si>
  <si>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</si>
  <si>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Oddíl:G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</si>
  <si>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</si>
  <si>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</si>
  <si>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</si>
  <si>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</si>
  <si>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</si>
  <si>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</si>
  <si>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</si>
  <si>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Svazkový držák z kovu pro vysokou mechanickou odolnost, i v případě požáru, FeZn 60x33x30mm, včetně příslušenství, montáž.</t>
  </si>
  <si>
    <t>Instalační lišta hranatá,bílá bezhalogenová, 20x20mm, upevňovací a spojovací materiál, montáž.</t>
  </si>
  <si>
    <t>Instalační lišta hranatá,bílá bezhalogenová, 40x20mm, upevňovací a spojovací materiál, montáž.</t>
  </si>
  <si>
    <t>Instalační trubka ohebná bezhalogenová d=32mm, di=24,2mm, střední mechanická odolnost,upevňovací a spojovací materiál, montáž.</t>
  </si>
  <si>
    <t>Instalační trubka ohebná bezhalogenová d=40mm, di=32,5mm, střední mechanická odolnost,upevňovací a spojovací materiál, montáž.</t>
  </si>
  <si>
    <t>Ohebná UV stabilní trubka vhodná pro venkovní instalace d=32mm, di=24,3mm, nízká mechanická odolnost,upevňovací a spojovací materiál, montáž.</t>
  </si>
  <si>
    <t>Instalační krabice odbočná s víčkem (d=73mm,h=42mm), včetně vnitřních svorkovnic, zapuštěná, montáž,zapojení a ukončení vodičů.</t>
  </si>
  <si>
    <t>Instalační krabice odbočná s víčkem (d=103mm,h=50mm), včetně vnitřních svorkovnic, zapuštěná, montáž,zapojení a ukončení vodičů.</t>
  </si>
  <si>
    <t>Instalační krabice s víčkem 107x107x50mm (š x v x h), včetně vnitřních svorkovnic, zapuštěná, montáž,zapojení a ukončení vodičů.</t>
  </si>
  <si>
    <t xml:space="preserve">Kabel CXKH 5x1,5 mm2 RE   </t>
  </si>
  <si>
    <t xml:space="preserve">Kabel CXKH 3x2,5 mm2 RE   </t>
  </si>
  <si>
    <t>Kabel CXKH 5x10  mm2 RE</t>
  </si>
  <si>
    <t xml:space="preserve">Kabel CXKH 3x1,5 mm2 RE   </t>
  </si>
  <si>
    <t>Rozbočovací krabice přisazená 80x80x40mm (š x v x h), včetně vnitřních svorkovnic, IP44, montáž,zapojení a ukončení vodičů.</t>
  </si>
  <si>
    <t>Rozbočovací krabice přisazená 150x110x70mm (š x v x h), včetně vnitřních svorkovnic, IP55, montáž,zapojení a ukončení vodičů.</t>
  </si>
  <si>
    <t>Množství v
střecha</t>
  </si>
  <si>
    <t>A1-LED svítidlo určené pro přisazenou montáž s vyšším stupněm krytí IP66, 4522lm 840, 30W, EVG</t>
  </si>
  <si>
    <t>C1/SDK-Vestavné LED svítidlo pro montáž do kazetových podhledů M600 i M625, 6600lm, 840, 45W, EVG, FULL Microprisma</t>
  </si>
  <si>
    <t>C1/SDK př. - rámeček pro vestavnou montáž</t>
  </si>
  <si>
    <t>C3/SDK-Vestavné LED svítidlo pro montáž do podhledů, 5080lm, 840, 31W, EVG, FULL Microprisma</t>
  </si>
  <si>
    <t>C3/SDK př.- rámeček pro vestavnou montáž</t>
  </si>
  <si>
    <t>C4/SDK-Vestavné LED svítidlo pro montáž do podhledů, 7983lm, 840, 49W, EVG, FULL Microprisma</t>
  </si>
  <si>
    <t>C4/SDK př.-rámeček pro vestavnou montáž</t>
  </si>
  <si>
    <t>C6/SDK-Vestavné LED svítidlo pro montáž do podhledů., 9278lm, 840, 57W, EVG, FULL Microprisma</t>
  </si>
  <si>
    <t>C6/SDK př.-rámeček pro vestavnou montáž</t>
  </si>
  <si>
    <t>E1-Vestavné LED svítidlo typu "downlight", 4000K Ra80 milkwhite, EVG</t>
  </si>
  <si>
    <t>E2-Vestavné LED svítidlo typu "downlight". 4000K IP44 Ra80 milkwhite, EVG</t>
  </si>
  <si>
    <t>V4-Venkovní nástěnné LED svítidlo s vyšším stupněm krytí IP65.</t>
  </si>
  <si>
    <t>N1-Nouzové LED svítidlo, 2W LED 260 lm, IP65/IP20 for CB address</t>
  </si>
  <si>
    <t>N3-Nouzové LED svítidlo 2W LED 260 lm IP65 for CB address</t>
  </si>
  <si>
    <t>N4-Nouzové LED svítidlo 3W LED 390 lm IP65 for CB address</t>
  </si>
  <si>
    <t>N5-Nouzové LED svítidlo 3W LED 370 lm IP65 for CB address</t>
  </si>
  <si>
    <t>N6-Nouzové LED svítidlo 3x1W LED 360 lm IP66 for CB address</t>
  </si>
  <si>
    <t>NP1-Nouzové LED svítidlo 1W LED 130 lm IP65 for CB address</t>
  </si>
  <si>
    <t>V1-Lineární LED svítidlo pro přisazenou montáž. 4335lm, 840, EVG, 27W, satin, IP54</t>
  </si>
  <si>
    <t>G1-Designové LED svítidlo pro přisazenou montáž, 12200lm 3000K CRI80, 91W, satin</t>
  </si>
  <si>
    <t>G6-Designové LED svítidlo pro přisazenou montáž. 6100m 4000K CRI80, 46W, EVG, satin</t>
  </si>
  <si>
    <t xml:space="preserve">P1-Kulaté LED svítidlo typu "downlight", 2600lm, 840, EVG, 21W, IP65 </t>
  </si>
  <si>
    <t xml:space="preserve">R1-LED svítidlo pro přisazenou montáž. 1195x295mm-FULL MIKRO, 9278lm, 840, EVG, 57W, Microprisma </t>
  </si>
  <si>
    <t>R2-LED svítidlo pro přisazenou montáž. 1195x295mm-FULL MIKRO, 7983lm, 840, EVG, 48W, Microprisma</t>
  </si>
  <si>
    <t>R3-LED svítidlo pro přisazenou montáž. 1195x295mm-FULL MIKRO, 6580lm, 840, EVG, 45W, Microprisma</t>
  </si>
  <si>
    <t>A.021</t>
  </si>
  <si>
    <t xml:space="preserve">Kabel CXKH 2x1,5 mm2 RE   </t>
  </si>
  <si>
    <r>
      <t xml:space="preserve">Rozvaděč R1.0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 xml:space="preserve"> 120.60.52</t>
    </r>
  </si>
  <si>
    <r>
      <t xml:space="preserve">Rozvaděč R2.0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 xml:space="preserve"> 120.60.51</t>
    </r>
  </si>
  <si>
    <r>
      <t xml:space="preserve">Rozvaděč R3.0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 xml:space="preserve"> 120.60.50</t>
    </r>
  </si>
  <si>
    <t>d=f+g+h+i</t>
  </si>
  <si>
    <t>Svorka zemnící páska/páska  NEREZ</t>
  </si>
  <si>
    <t>Svorka spojení vodičů T a křížové nebo paralelní,  ocel</t>
  </si>
  <si>
    <t>Svorka spojovací s přítlačným šroubem pro armování, FeZn</t>
  </si>
  <si>
    <t>A.026</t>
  </si>
  <si>
    <t>Kabelový žlab 60x200</t>
  </si>
  <si>
    <t>Středový závěs 200mm</t>
  </si>
  <si>
    <t>Závitová tyč M10</t>
  </si>
  <si>
    <t>M10 G…Šestihranná matice</t>
  </si>
  <si>
    <t>M10 D20 G…Podložka</t>
  </si>
  <si>
    <t>bm</t>
  </si>
  <si>
    <t>G.009</t>
  </si>
  <si>
    <t>G.010</t>
  </si>
  <si>
    <t>G.011</t>
  </si>
  <si>
    <t>G.013</t>
  </si>
  <si>
    <t>G.014</t>
  </si>
  <si>
    <t>G.015</t>
  </si>
  <si>
    <t>G.016</t>
  </si>
  <si>
    <t>G.017</t>
  </si>
  <si>
    <t>G.018</t>
  </si>
  <si>
    <t>G.019</t>
  </si>
  <si>
    <t>G.020</t>
  </si>
  <si>
    <t>G.022</t>
  </si>
  <si>
    <t>G.023</t>
  </si>
  <si>
    <t>C.004</t>
  </si>
  <si>
    <t>C.005</t>
  </si>
  <si>
    <t>C.006</t>
  </si>
  <si>
    <t>C.007</t>
  </si>
  <si>
    <t>C.011</t>
  </si>
  <si>
    <t>C.012</t>
  </si>
  <si>
    <t>C.013</t>
  </si>
  <si>
    <t>C.014</t>
  </si>
  <si>
    <t>C.015</t>
  </si>
  <si>
    <t>C.016</t>
  </si>
  <si>
    <t>C.017</t>
  </si>
  <si>
    <t>C.018</t>
  </si>
  <si>
    <t>C.019</t>
  </si>
  <si>
    <t>C.020</t>
  </si>
  <si>
    <t>C.021</t>
  </si>
  <si>
    <t>DALI řízení, veškeré komponenty:
- DALI router - 1ks
- switch konfigurovatelný - 16ks
- licence vizualizace pro 5 routerů - 1 ks
 - montáže a zapojení DALI okruhů do rozvaděče, nastavení systému a zaškolení obsluhy, vizualizace dle přání zákanzíka, doprava</t>
  </si>
  <si>
    <t>d</t>
  </si>
  <si>
    <t>Přechodová krabice do fasády, včetně 1ks spojovací svorky.</t>
  </si>
  <si>
    <t>Dílčí měření zemních odporů, impednace armování v době realizace</t>
  </si>
  <si>
    <t>Uzemňovací bod - osa FeZn, , vč. 4ks spojovacích svorek s přítlačným šroubem.</t>
  </si>
  <si>
    <t>G.029</t>
  </si>
  <si>
    <t>Nová budova EkF – přístavba H v areálu VŠB-TUO</t>
  </si>
  <si>
    <t>Vysoká škola báňská - Technická univerzita Ostrava, 17. listopadu 2172/15, Poruba, 70800 Ostrava</t>
  </si>
  <si>
    <t>06/2020</t>
  </si>
  <si>
    <t>Část:</t>
  </si>
  <si>
    <t>SO120 Přístavba Budovy „H“</t>
  </si>
  <si>
    <t>120.60 Silnoproudá elektrotechnika</t>
  </si>
  <si>
    <t>Pokud je uveden referenční výrobek, může být nahrazen rovnocenným řešením dle ust. § 89 odst. 6 zákona č. 134/2016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</si>
</sst>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3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sz val="12"/>
      <color theme="1"/>
      <name val="Times New Roman"/>
      <family val="1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84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9" fillId="0" borderId="0" xfId="5" applyFont="1" applyAlignment="1" applyProtection="1">
      <alignment horizontal="left" vertical="center" wrapText="1"/>
      <protection locked="0"/>
    </xf>
    <xf numFmtId="0" fontId="30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28" fillId="0" borderId="8" xfId="26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49" fontId="12" fillId="0" borderId="27" xfId="15" applyNumberFormat="1" applyFont="1" applyBorder="1" applyAlignment="1">
      <alignment horizontal="center" vertical="center" wrapText="1"/>
    </xf>
    <xf numFmtId="49" fontId="12" fillId="0" borderId="28" xfId="15" applyNumberFormat="1" applyFont="1" applyBorder="1" applyAlignment="1">
      <alignment horizontal="center" vertical="center" wrapText="1"/>
    </xf>
    <xf numFmtId="0" fontId="12" fillId="0" borderId="28" xfId="15" applyFont="1" applyBorder="1" applyAlignment="1">
      <alignment horizontal="left" vertical="top" wrapText="1"/>
    </xf>
    <xf numFmtId="0" fontId="15" fillId="0" borderId="28" xfId="14" applyFont="1" applyBorder="1" applyAlignment="1">
      <alignment horizontal="center" vertical="center"/>
    </xf>
    <xf numFmtId="165" fontId="15" fillId="0" borderId="28" xfId="12" applyNumberFormat="1" applyFont="1" applyBorder="1" applyAlignment="1">
      <alignment horizontal="right" vertical="center"/>
    </xf>
    <xf numFmtId="3" fontId="12" fillId="0" borderId="28" xfId="14" applyNumberFormat="1" applyFont="1" applyBorder="1" applyAlignment="1">
      <alignment horizontal="right" vertical="center"/>
    </xf>
    <xf numFmtId="165" fontId="15" fillId="0" borderId="29" xfId="12" applyNumberFormat="1" applyFont="1" applyBorder="1" applyAlignment="1">
      <alignment horizontal="right" vertical="center"/>
    </xf>
    <xf numFmtId="0" fontId="13" fillId="4" borderId="30" xfId="15" applyFont="1" applyFill="1" applyBorder="1" applyAlignment="1">
      <alignment horizontal="center" vertical="top" wrapText="1"/>
    </xf>
    <xf numFmtId="0" fontId="20" fillId="4" borderId="31" xfId="14" applyFont="1" applyFill="1" applyBorder="1" applyAlignment="1">
      <alignment horizontal="center"/>
    </xf>
    <xf numFmtId="164" fontId="13" fillId="4" borderId="31" xfId="14" applyNumberFormat="1" applyFont="1" applyFill="1" applyBorder="1" applyAlignment="1">
      <alignment horizontal="left" wrapText="1"/>
    </xf>
    <xf numFmtId="164" fontId="13" fillId="4" borderId="31" xfId="14" applyNumberFormat="1" applyFont="1" applyFill="1" applyBorder="1" applyAlignment="1">
      <alignment horizontal="center"/>
    </xf>
    <xf numFmtId="164" fontId="13" fillId="4" borderId="31" xfId="14" applyNumberFormat="1" applyFont="1" applyFill="1" applyBorder="1" applyAlignment="1">
      <alignment horizontal="right"/>
    </xf>
    <xf numFmtId="165" fontId="20" fillId="4" borderId="32" xfId="12" applyNumberFormat="1" applyFont="1" applyFill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4" xfId="0" applyFont="1" applyFill="1" applyBorder="1" applyAlignment="1">
      <alignment horizontal="left" vertical="center"/>
    </xf>
    <xf numFmtId="0" fontId="21" fillId="5" borderId="37" xfId="0" applyFont="1" applyFill="1" applyBorder="1" applyAlignment="1">
      <alignment horizontal="left" vertical="center"/>
    </xf>
    <xf numFmtId="0" fontId="18" fillId="5" borderId="38" xfId="0" applyFont="1" applyFill="1" applyBorder="1" applyAlignment="1">
      <alignment horizontal="left"/>
    </xf>
    <xf numFmtId="0" fontId="21" fillId="5" borderId="38" xfId="0" applyFont="1" applyFill="1" applyBorder="1" applyAlignment="1">
      <alignment horizontal="left" vertical="center"/>
    </xf>
    <xf numFmtId="0" fontId="21" fillId="5" borderId="38" xfId="0" applyFont="1" applyFill="1" applyBorder="1" applyAlignment="1">
      <alignment horizontal="center" vertical="center"/>
    </xf>
    <xf numFmtId="0" fontId="21" fillId="5" borderId="38" xfId="0" applyFont="1" applyFill="1" applyBorder="1" applyAlignment="1">
      <alignment horizontal="left"/>
    </xf>
    <xf numFmtId="0" fontId="0" fillId="0" borderId="37" xfId="0" applyBorder="1"/>
    <xf numFmtId="5" fontId="26" fillId="0" borderId="38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8" xfId="0" applyNumberFormat="1" applyFont="1" applyBorder="1" applyAlignment="1">
      <alignment horizontal="right" vertical="center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1" fillId="0" borderId="42" xfId="0" applyFont="1" applyBorder="1" applyAlignment="1">
      <alignment horizontal="left" vertical="center"/>
    </xf>
    <xf numFmtId="0" fontId="8" fillId="0" borderId="43" xfId="0" applyFont="1" applyBorder="1" applyAlignment="1">
      <alignment horizontal="right"/>
    </xf>
    <xf numFmtId="0" fontId="24" fillId="0" borderId="44" xfId="0" applyFont="1" applyBorder="1"/>
    <xf numFmtId="5" fontId="4" fillId="0" borderId="45" xfId="0" applyNumberFormat="1" applyFont="1" applyBorder="1" applyAlignment="1">
      <alignment horizontal="right" vertical="center"/>
    </xf>
    <xf numFmtId="0" fontId="24" fillId="0" borderId="46" xfId="0" applyFont="1" applyBorder="1"/>
    <xf numFmtId="5" fontId="4" fillId="0" borderId="47" xfId="0" applyNumberFormat="1" applyFont="1" applyBorder="1" applyAlignment="1">
      <alignment horizontal="right" vertical="center"/>
    </xf>
    <xf numFmtId="0" fontId="0" fillId="0" borderId="46" xfId="0" applyBorder="1"/>
    <xf numFmtId="5" fontId="26" fillId="0" borderId="47" xfId="0" applyNumberFormat="1" applyFont="1" applyBorder="1" applyAlignment="1">
      <alignment horizontal="right" vertical="center"/>
    </xf>
    <xf numFmtId="0" fontId="0" fillId="0" borderId="48" xfId="0" applyBorder="1"/>
    <xf numFmtId="0" fontId="25" fillId="0" borderId="49" xfId="0" applyFont="1" applyBorder="1" applyAlignment="1">
      <alignment horizontal="left" vertical="center"/>
    </xf>
    <xf numFmtId="0" fontId="22" fillId="0" borderId="49" xfId="0" applyFont="1" applyBorder="1" applyAlignment="1">
      <alignment horizontal="left" vertical="center"/>
    </xf>
    <xf numFmtId="5" fontId="22" fillId="0" borderId="50" xfId="0" applyNumberFormat="1" applyFont="1" applyBorder="1" applyAlignment="1">
      <alignment horizontal="right" vertical="center"/>
    </xf>
    <xf numFmtId="0" fontId="30" fillId="0" borderId="0" xfId="5" applyFont="1" applyAlignment="1" applyProtection="1">
      <alignment horizontal="left" vertical="center"/>
      <protection locked="0"/>
    </xf>
    <xf numFmtId="0" fontId="0" fillId="0" borderId="56" xfId="0" applyBorder="1"/>
    <xf numFmtId="0" fontId="0" fillId="0" borderId="57" xfId="0" applyBorder="1"/>
    <xf numFmtId="0" fontId="29" fillId="0" borderId="56" xfId="5" applyFont="1" applyBorder="1" applyAlignment="1" applyProtection="1">
      <alignment horizontal="left" vertical="center" wrapText="1"/>
      <protection locked="0"/>
    </xf>
    <xf numFmtId="0" fontId="29" fillId="0" borderId="57" xfId="5" applyFont="1" applyBorder="1" applyAlignment="1" applyProtection="1">
      <alignment horizontal="left" vertical="center" wrapText="1"/>
      <protection locked="0"/>
    </xf>
    <xf numFmtId="0" fontId="30" fillId="0" borderId="56" xfId="5" applyFont="1" applyBorder="1" applyAlignment="1" applyProtection="1">
      <alignment vertical="center" wrapText="1"/>
      <protection locked="0"/>
    </xf>
    <xf numFmtId="0" fontId="30" fillId="0" borderId="57" xfId="5" applyFont="1" applyBorder="1" applyAlignment="1" applyProtection="1">
      <alignment horizontal="left" vertical="center" wrapText="1"/>
      <protection locked="0"/>
    </xf>
    <xf numFmtId="0" fontId="30" fillId="0" borderId="56" xfId="5" applyFont="1" applyBorder="1" applyAlignment="1" applyProtection="1">
      <alignment horizontal="left" vertical="center" wrapText="1"/>
      <protection locked="0"/>
    </xf>
    <xf numFmtId="0" fontId="0" fillId="0" borderId="58" xfId="0" applyBorder="1"/>
    <xf numFmtId="0" fontId="0" fillId="0" borderId="25" xfId="0" applyBorder="1"/>
    <xf numFmtId="0" fontId="0" fillId="0" borderId="59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Fill="1"/>
    <xf numFmtId="49" fontId="12" fillId="0" borderId="9" xfId="15" applyNumberFormat="1" applyFont="1" applyFill="1" applyBorder="1" applyAlignment="1">
      <alignment horizontal="center" vertical="center" wrapText="1"/>
    </xf>
    <xf numFmtId="49" fontId="12" fillId="0" borderId="10" xfId="15" applyNumberFormat="1" applyFont="1" applyFill="1" applyBorder="1" applyAlignment="1">
      <alignment horizontal="center" vertical="center" wrapText="1"/>
    </xf>
    <xf numFmtId="0" fontId="12" fillId="0" borderId="10" xfId="15" applyFont="1" applyFill="1" applyBorder="1" applyAlignment="1">
      <alignment horizontal="left" wrapText="1"/>
    </xf>
    <xf numFmtId="0" fontId="15" fillId="0" borderId="10" xfId="14" applyFont="1" applyFill="1" applyBorder="1" applyAlignment="1">
      <alignment horizontal="center" vertical="center"/>
    </xf>
    <xf numFmtId="165" fontId="15" fillId="0" borderId="10" xfId="12" applyNumberFormat="1" applyFont="1" applyFill="1" applyBorder="1" applyAlignment="1">
      <alignment horizontal="right" vertical="center"/>
    </xf>
    <xf numFmtId="3" fontId="12" fillId="0" borderId="10" xfId="14" applyNumberFormat="1" applyFont="1" applyFill="1" applyBorder="1" applyAlignment="1">
      <alignment horizontal="right" vertical="center"/>
    </xf>
    <xf numFmtId="165" fontId="15" fillId="0" borderId="11" xfId="12" applyNumberFormat="1" applyFont="1" applyFill="1" applyBorder="1" applyAlignment="1">
      <alignment horizontal="right" vertical="center"/>
    </xf>
    <xf numFmtId="49" fontId="12" fillId="0" borderId="12" xfId="15" applyNumberFormat="1" applyFont="1" applyFill="1" applyBorder="1" applyAlignment="1">
      <alignment horizontal="center" vertical="center" wrapText="1"/>
    </xf>
    <xf numFmtId="49" fontId="12" fillId="0" borderId="8" xfId="15" applyNumberFormat="1" applyFont="1" applyFill="1" applyBorder="1" applyAlignment="1">
      <alignment horizontal="center" vertical="center" wrapText="1"/>
    </xf>
    <xf numFmtId="0" fontId="12" fillId="0" borderId="8" xfId="15" applyFont="1" applyFill="1" applyBorder="1" applyAlignment="1">
      <alignment horizontal="left" vertical="top" wrapText="1"/>
    </xf>
    <xf numFmtId="0" fontId="15" fillId="0" borderId="8" xfId="14" applyFont="1" applyFill="1" applyBorder="1" applyAlignment="1">
      <alignment horizontal="center" vertical="center"/>
    </xf>
    <xf numFmtId="165" fontId="15" fillId="0" borderId="8" xfId="12" applyNumberFormat="1" applyFont="1" applyFill="1" applyBorder="1" applyAlignment="1">
      <alignment horizontal="right" vertical="center"/>
    </xf>
    <xf numFmtId="3" fontId="12" fillId="0" borderId="8" xfId="14" applyNumberFormat="1" applyFont="1" applyFill="1" applyBorder="1" applyAlignment="1">
      <alignment horizontal="right" vertical="center"/>
    </xf>
    <xf numFmtId="165" fontId="15" fillId="0" borderId="13" xfId="12" applyNumberFormat="1" applyFont="1" applyFill="1" applyBorder="1" applyAlignment="1">
      <alignment horizontal="right" vertical="center"/>
    </xf>
    <xf numFmtId="49" fontId="12" fillId="0" borderId="14" xfId="15" applyNumberFormat="1" applyFont="1" applyFill="1" applyBorder="1" applyAlignment="1">
      <alignment horizontal="center" vertical="center" wrapText="1"/>
    </xf>
    <xf numFmtId="49" fontId="12" fillId="0" borderId="15" xfId="15" applyNumberFormat="1" applyFont="1" applyFill="1" applyBorder="1" applyAlignment="1">
      <alignment horizontal="center" vertical="center" wrapText="1"/>
    </xf>
    <xf numFmtId="0" fontId="12" fillId="0" borderId="15" xfId="15" applyFont="1" applyFill="1" applyBorder="1" applyAlignment="1">
      <alignment horizontal="left" vertical="top" wrapText="1"/>
    </xf>
    <xf numFmtId="0" fontId="15" fillId="0" borderId="15" xfId="14" applyFont="1" applyFill="1" applyBorder="1" applyAlignment="1">
      <alignment horizontal="center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5" xfId="14" applyNumberFormat="1" applyFont="1" applyFill="1" applyBorder="1" applyAlignment="1">
      <alignment horizontal="right" vertical="center"/>
    </xf>
    <xf numFmtId="165" fontId="15" fillId="0" borderId="16" xfId="12" applyNumberFormat="1" applyFont="1" applyFill="1" applyBorder="1" applyAlignment="1">
      <alignment horizontal="right" vertical="center"/>
    </xf>
    <xf numFmtId="0" fontId="27" fillId="5" borderId="35" xfId="0" applyFont="1" applyFill="1" applyBorder="1" applyAlignment="1">
      <alignment horizontal="center"/>
    </xf>
    <xf numFmtId="0" fontId="27" fillId="5" borderId="36" xfId="0" applyFont="1" applyFill="1" applyBorder="1" applyAlignment="1">
      <alignment horizontal="center"/>
    </xf>
    <xf numFmtId="0" fontId="27" fillId="5" borderId="37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8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3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52" xfId="15" applyFont="1" applyFill="1" applyBorder="1" applyAlignment="1">
      <alignment horizontal="center" vertical="top" wrapText="1"/>
    </xf>
    <xf numFmtId="0" fontId="30" fillId="0" borderId="0" xfId="5" applyFont="1" applyAlignment="1" applyProtection="1">
      <alignment horizontal="left" vertical="center" wrapText="1"/>
      <protection locked="0"/>
    </xf>
    <xf numFmtId="0" fontId="30" fillId="0" borderId="57" xfId="5" applyFont="1" applyBorder="1" applyAlignment="1" applyProtection="1">
      <alignment horizontal="left" vertical="center" wrapText="1"/>
      <protection locked="0"/>
    </xf>
    <xf numFmtId="0" fontId="29" fillId="0" borderId="58" xfId="5" applyFont="1" applyBorder="1" applyAlignment="1" applyProtection="1">
      <alignment horizontal="left" wrapText="1"/>
      <protection locked="0"/>
    </xf>
    <xf numFmtId="0" fontId="29" fillId="0" borderId="25" xfId="5" applyFont="1" applyBorder="1" applyAlignment="1" applyProtection="1">
      <alignment horizontal="left" wrapText="1"/>
      <protection locked="0"/>
    </xf>
    <xf numFmtId="0" fontId="29" fillId="0" borderId="59" xfId="5" applyFont="1" applyBorder="1" applyAlignment="1" applyProtection="1">
      <alignment horizontal="left" wrapText="1"/>
      <protection locked="0"/>
    </xf>
    <xf numFmtId="49" fontId="30" fillId="0" borderId="0" xfId="5" applyNumberFormat="1" applyFont="1" applyAlignment="1" applyProtection="1">
      <alignment horizontal="left" vertical="center" wrapText="1"/>
      <protection locked="0"/>
    </xf>
    <xf numFmtId="49" fontId="30" fillId="0" borderId="57" xfId="5" applyNumberFormat="1" applyFont="1" applyBorder="1" applyAlignment="1" applyProtection="1">
      <alignment horizontal="left" vertical="center" wrapText="1"/>
      <protection locked="0"/>
    </xf>
    <xf numFmtId="0" fontId="30" fillId="0" borderId="56" xfId="5" applyFont="1" applyBorder="1" applyAlignment="1" applyProtection="1">
      <alignment horizontal="left" vertical="center" wrapText="1"/>
      <protection locked="0"/>
    </xf>
    <xf numFmtId="0" fontId="31" fillId="0" borderId="56" xfId="5" applyFont="1" applyBorder="1" applyAlignment="1" applyProtection="1">
      <alignment horizontal="center" vertical="center" wrapText="1"/>
      <protection locked="0"/>
    </xf>
    <xf numFmtId="0" fontId="31" fillId="0" borderId="0" xfId="5" applyFont="1" applyAlignment="1" applyProtection="1">
      <alignment horizontal="center" vertical="center" wrapText="1"/>
      <protection locked="0"/>
    </xf>
    <xf numFmtId="0" fontId="31" fillId="0" borderId="57" xfId="5" applyFont="1" applyBorder="1" applyAlignment="1" applyProtection="1">
      <alignment horizontal="center" vertical="center" wrapText="1"/>
      <protection locked="0"/>
    </xf>
    <xf numFmtId="0" fontId="0" fillId="0" borderId="54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5" xfId="0" applyBorder="1" applyAlignment="1">
      <alignment horizontal="center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37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3"/>
  <sheetViews>
    <sheetView zoomScaleNormal="100" workbookViewId="0">
      <selection activeCell="C25" sqref="C25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95"/>
      <c r="B1" s="158"/>
      <c r="C1" s="158"/>
      <c r="D1" s="159"/>
    </row>
    <row r="2" spans="1:4" ht="18">
      <c r="A2" s="160" t="s">
        <v>180</v>
      </c>
      <c r="B2" s="161"/>
      <c r="C2" s="161"/>
      <c r="D2" s="162"/>
    </row>
    <row r="3" spans="1:4" ht="18">
      <c r="A3" s="96"/>
      <c r="B3" s="30"/>
      <c r="C3" s="31"/>
      <c r="D3" s="97"/>
    </row>
    <row r="4" spans="1:4">
      <c r="A4" s="96"/>
      <c r="B4" s="33" t="s">
        <v>1</v>
      </c>
      <c r="C4" s="34" t="s">
        <v>326</v>
      </c>
      <c r="D4" s="98"/>
    </row>
    <row r="5" spans="1:4">
      <c r="A5" s="96"/>
      <c r="B5" s="33" t="s">
        <v>176</v>
      </c>
      <c r="C5" s="34" t="s">
        <v>330</v>
      </c>
      <c r="D5" s="99"/>
    </row>
    <row r="6" spans="1:4">
      <c r="A6" s="96"/>
      <c r="B6" s="33" t="s">
        <v>329</v>
      </c>
      <c r="C6" s="34" t="s">
        <v>331</v>
      </c>
      <c r="D6" s="99"/>
    </row>
    <row r="7" spans="1:4">
      <c r="A7" s="96"/>
      <c r="B7" s="33"/>
      <c r="C7" s="34"/>
      <c r="D7" s="99"/>
    </row>
    <row r="8" spans="1:4">
      <c r="A8" s="96"/>
      <c r="B8" s="33"/>
      <c r="C8" s="34" t="s">
        <v>42</v>
      </c>
      <c r="D8" s="99"/>
    </row>
    <row r="9" spans="1:4">
      <c r="A9" s="96"/>
      <c r="B9" s="33" t="s">
        <v>177</v>
      </c>
      <c r="C9" s="34" t="s">
        <v>327</v>
      </c>
      <c r="D9" s="99"/>
    </row>
    <row r="10" spans="1:4">
      <c r="A10" s="96"/>
      <c r="B10" s="33" t="s">
        <v>178</v>
      </c>
      <c r="C10" s="34" t="s">
        <v>189</v>
      </c>
      <c r="D10" s="99"/>
    </row>
    <row r="11" spans="1:4">
      <c r="A11" s="96"/>
      <c r="B11" s="33" t="s">
        <v>2</v>
      </c>
      <c r="C11" s="34" t="s">
        <v>17</v>
      </c>
      <c r="D11" s="99"/>
    </row>
    <row r="12" spans="1:4">
      <c r="A12" s="96"/>
      <c r="B12" s="33" t="s">
        <v>3</v>
      </c>
      <c r="C12" s="133" t="s">
        <v>328</v>
      </c>
      <c r="D12" s="99"/>
    </row>
    <row r="13" spans="1:4">
      <c r="A13" s="96"/>
      <c r="B13" s="37"/>
      <c r="C13" s="37"/>
      <c r="D13" s="99"/>
    </row>
    <row r="14" spans="1:4">
      <c r="A14" s="96"/>
      <c r="B14" s="38"/>
      <c r="C14" s="38"/>
      <c r="D14" s="100"/>
    </row>
    <row r="15" spans="1:4">
      <c r="A15" s="101"/>
      <c r="B15" s="4"/>
      <c r="C15" s="5"/>
      <c r="D15" s="102"/>
    </row>
    <row r="16" spans="1:4">
      <c r="A16" s="101"/>
      <c r="B16" s="103"/>
      <c r="C16" s="104" t="s">
        <v>190</v>
      </c>
      <c r="D16" s="105">
        <f>Rekapitulace!D33</f>
        <v>0</v>
      </c>
    </row>
    <row r="17" spans="1:4">
      <c r="A17" s="101"/>
      <c r="D17" s="106"/>
    </row>
    <row r="18" spans="1:4" ht="16.5" thickBot="1">
      <c r="A18" s="107"/>
      <c r="B18" s="108"/>
      <c r="C18" s="108"/>
      <c r="D18" s="109"/>
    </row>
    <row r="19" spans="1:4" ht="16.5" thickTop="1"/>
    <row r="35" spans="3:3">
      <c r="C35" s="136"/>
    </row>
    <row r="36" spans="3:3">
      <c r="C36" s="136"/>
    </row>
    <row r="37" spans="3:3">
      <c r="C37" s="136"/>
    </row>
    <row r="38" spans="3:3">
      <c r="C38" s="136"/>
    </row>
    <row r="39" spans="3:3">
      <c r="C39" s="136"/>
    </row>
    <row r="40" spans="3:3">
      <c r="C40" s="136"/>
    </row>
    <row r="41" spans="3:3">
      <c r="C41" s="136"/>
    </row>
    <row r="43" spans="3:3">
      <c r="C43" s="135"/>
    </row>
  </sheetData>
  <mergeCells count="2">
    <mergeCell ref="B1:D1"/>
    <mergeCell ref="A2:D2"/>
  </mergeCells>
  <conditionalFormatting sqref="C4:C6">
    <cfRule type="containsText" dxfId="36" priority="4" operator="containsText" text="Doplnit údaje">
      <formula>NOT(ISERROR(SEARCH("Doplnit údaje",C4)))</formula>
    </cfRule>
  </conditionalFormatting>
  <conditionalFormatting sqref="C9">
    <cfRule type="containsText" dxfId="35" priority="3" operator="containsText" text="Doplnit údaje">
      <formula>NOT(ISERROR(SEARCH("Doplnit údaje",C9)))</formula>
    </cfRule>
  </conditionalFormatting>
  <conditionalFormatting sqref="C10">
    <cfRule type="containsText" dxfId="34" priority="2" operator="containsText" text="Doplnit údaje">
      <formula>NOT(ISERROR(SEARCH("Doplnit údaje",C10)))</formula>
    </cfRule>
  </conditionalFormatting>
  <conditionalFormatting sqref="C12">
    <cfRule type="containsText" dxfId="33" priority="1" operator="containsText" text="Doplnit údaje">
      <formula>NOT(ISERROR(SEARCH("Doplnit údaje",C12)))</formula>
    </cfRule>
  </conditionalFormatting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tabSelected="1" workbookViewId="0">
      <selection activeCell="C1" sqref="C1:J1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81" t="s">
        <v>332</v>
      </c>
      <c r="D1" s="182"/>
      <c r="E1" s="182"/>
      <c r="F1" s="182"/>
      <c r="G1" s="182"/>
      <c r="H1" s="182"/>
      <c r="I1" s="182"/>
      <c r="J1" s="183"/>
    </row>
    <row r="2" spans="3:10">
      <c r="C2" s="123"/>
      <c r="J2" s="124"/>
    </row>
    <row r="3" spans="3:10" ht="40.5" customHeight="1">
      <c r="C3" s="178" t="s">
        <v>191</v>
      </c>
      <c r="D3" s="179"/>
      <c r="E3" s="179"/>
      <c r="F3" s="179"/>
      <c r="G3" s="179"/>
      <c r="H3" s="179"/>
      <c r="I3" s="179"/>
      <c r="J3" s="180"/>
    </row>
    <row r="4" spans="3:10" ht="16.5">
      <c r="C4" s="172" t="s">
        <v>192</v>
      </c>
      <c r="D4" s="173"/>
      <c r="E4" s="173"/>
      <c r="F4" s="173"/>
      <c r="G4" s="173"/>
      <c r="H4" s="173"/>
      <c r="I4" s="173"/>
      <c r="J4" s="174"/>
    </row>
    <row r="5" spans="3:10" ht="15.75" customHeight="1">
      <c r="C5" s="125"/>
      <c r="D5" s="26"/>
      <c r="E5" s="26"/>
      <c r="F5" s="26"/>
      <c r="G5" s="26"/>
      <c r="H5" s="26"/>
      <c r="I5" s="26"/>
      <c r="J5" s="126"/>
    </row>
    <row r="6" spans="3:10" ht="33.75" customHeight="1">
      <c r="C6" s="177" t="s">
        <v>197</v>
      </c>
      <c r="D6" s="170"/>
      <c r="E6" s="170"/>
      <c r="F6" s="170"/>
      <c r="G6" s="170"/>
      <c r="H6" s="170"/>
      <c r="I6" s="170"/>
      <c r="J6" s="171"/>
    </row>
    <row r="7" spans="3:10" ht="33.75" customHeight="1">
      <c r="C7" s="177" t="s">
        <v>198</v>
      </c>
      <c r="D7" s="170"/>
      <c r="E7" s="170"/>
      <c r="F7" s="170"/>
      <c r="G7" s="170"/>
      <c r="H7" s="170"/>
      <c r="I7" s="170"/>
      <c r="J7" s="171"/>
    </row>
    <row r="8" spans="3:10" ht="52.5" customHeight="1">
      <c r="C8" s="177" t="s">
        <v>199</v>
      </c>
      <c r="D8" s="170"/>
      <c r="E8" s="170"/>
      <c r="F8" s="170"/>
      <c r="G8" s="170"/>
      <c r="H8" s="170"/>
      <c r="I8" s="170"/>
      <c r="J8" s="171"/>
    </row>
    <row r="9" spans="3:10" ht="63" customHeight="1">
      <c r="C9" s="177" t="s">
        <v>232</v>
      </c>
      <c r="D9" s="170"/>
      <c r="E9" s="170"/>
      <c r="F9" s="170"/>
      <c r="G9" s="170"/>
      <c r="H9" s="170"/>
      <c r="I9" s="170"/>
      <c r="J9" s="171"/>
    </row>
    <row r="10" spans="3:10" ht="15.75" customHeight="1">
      <c r="C10" s="177"/>
      <c r="D10" s="170"/>
      <c r="E10" s="170"/>
      <c r="F10" s="170"/>
      <c r="G10" s="170"/>
      <c r="H10" s="170"/>
      <c r="I10" s="170"/>
      <c r="J10" s="171"/>
    </row>
    <row r="11" spans="3:10">
      <c r="C11" s="127"/>
      <c r="D11" s="170" t="s">
        <v>193</v>
      </c>
      <c r="E11" s="170"/>
      <c r="F11" s="170"/>
      <c r="G11" s="170"/>
      <c r="H11" s="170"/>
      <c r="I11" s="170"/>
      <c r="J11" s="171"/>
    </row>
    <row r="12" spans="3:10">
      <c r="C12" s="127"/>
      <c r="D12" s="27"/>
      <c r="E12" s="122"/>
      <c r="F12" s="27"/>
      <c r="G12" s="170"/>
      <c r="H12" s="170"/>
      <c r="I12" s="170"/>
      <c r="J12" s="171"/>
    </row>
    <row r="13" spans="3:10" ht="60.75" customHeight="1">
      <c r="C13" s="127"/>
      <c r="D13" s="27"/>
      <c r="E13" s="122" t="s">
        <v>12</v>
      </c>
      <c r="F13" s="27"/>
      <c r="G13" s="170" t="s">
        <v>200</v>
      </c>
      <c r="H13" s="170"/>
      <c r="I13" s="170"/>
      <c r="J13" s="171"/>
    </row>
    <row r="14" spans="3:10" ht="44.25" customHeight="1">
      <c r="C14" s="127"/>
      <c r="D14" s="27"/>
      <c r="E14" s="122" t="s">
        <v>154</v>
      </c>
      <c r="F14" s="27"/>
      <c r="G14" s="170" t="s">
        <v>201</v>
      </c>
      <c r="H14" s="170"/>
      <c r="I14" s="170"/>
      <c r="J14" s="171"/>
    </row>
    <row r="15" spans="3:10" ht="48.75" customHeight="1">
      <c r="C15" s="127"/>
      <c r="D15" s="27"/>
      <c r="E15" s="122" t="s">
        <v>4</v>
      </c>
      <c r="F15" s="27"/>
      <c r="G15" s="170" t="s">
        <v>202</v>
      </c>
      <c r="H15" s="170"/>
      <c r="I15" s="170"/>
      <c r="J15" s="171"/>
    </row>
    <row r="16" spans="3:10">
      <c r="C16" s="127"/>
      <c r="D16" s="27"/>
      <c r="E16" s="122" t="s">
        <v>5</v>
      </c>
      <c r="F16" s="27"/>
      <c r="G16" s="170" t="s">
        <v>194</v>
      </c>
      <c r="H16" s="170"/>
      <c r="I16" s="170"/>
      <c r="J16" s="171"/>
    </row>
    <row r="17" spans="3:10">
      <c r="C17" s="127"/>
      <c r="D17" s="27"/>
      <c r="E17" s="122" t="s">
        <v>195</v>
      </c>
      <c r="F17" s="27"/>
      <c r="G17" s="170" t="s">
        <v>196</v>
      </c>
      <c r="H17" s="170"/>
      <c r="I17" s="170"/>
      <c r="J17" s="171"/>
    </row>
    <row r="18" spans="3:10">
      <c r="C18" s="127"/>
      <c r="D18" s="27"/>
      <c r="E18" s="122" t="s">
        <v>214</v>
      </c>
      <c r="F18" s="27"/>
      <c r="G18" s="170" t="s">
        <v>215</v>
      </c>
      <c r="H18" s="170"/>
      <c r="I18" s="170"/>
      <c r="J18" s="171"/>
    </row>
    <row r="19" spans="3:10">
      <c r="C19" s="127"/>
      <c r="D19" s="27"/>
      <c r="E19" s="122" t="s">
        <v>207</v>
      </c>
      <c r="F19" s="27"/>
      <c r="G19" s="27" t="s">
        <v>209</v>
      </c>
      <c r="H19" s="27"/>
      <c r="I19" s="27"/>
      <c r="J19" s="128"/>
    </row>
    <row r="20" spans="3:10">
      <c r="C20" s="127"/>
      <c r="D20" s="27"/>
      <c r="E20" s="122" t="s">
        <v>208</v>
      </c>
      <c r="F20" s="27"/>
      <c r="G20" s="27" t="s">
        <v>210</v>
      </c>
      <c r="H20" s="27"/>
      <c r="I20" s="27"/>
      <c r="J20" s="128"/>
    </row>
    <row r="21" spans="3:10">
      <c r="C21" s="127"/>
      <c r="D21" s="27"/>
      <c r="E21" s="122" t="s">
        <v>211</v>
      </c>
      <c r="F21" s="27"/>
      <c r="G21" s="27" t="s">
        <v>216</v>
      </c>
      <c r="H21" s="27"/>
      <c r="I21" s="27"/>
      <c r="J21" s="128"/>
    </row>
    <row r="22" spans="3:10" ht="30">
      <c r="C22" s="127"/>
      <c r="D22" s="27"/>
      <c r="E22" s="122" t="s">
        <v>212</v>
      </c>
      <c r="F22" s="27"/>
      <c r="G22" s="27" t="s">
        <v>217</v>
      </c>
      <c r="H22" s="27"/>
      <c r="I22" s="27"/>
      <c r="J22" s="128"/>
    </row>
    <row r="23" spans="3:10">
      <c r="C23" s="127"/>
      <c r="D23" s="27"/>
      <c r="E23" s="122" t="s">
        <v>213</v>
      </c>
      <c r="F23" s="27"/>
      <c r="G23" s="27" t="s">
        <v>233</v>
      </c>
      <c r="H23" s="27"/>
      <c r="I23" s="27"/>
      <c r="J23" s="128"/>
    </row>
    <row r="24" spans="3:10">
      <c r="C24" s="127"/>
      <c r="D24" s="27"/>
      <c r="E24" s="27"/>
      <c r="F24" s="27"/>
      <c r="G24" s="27"/>
      <c r="H24" s="27"/>
      <c r="I24" s="27"/>
      <c r="J24" s="128"/>
    </row>
    <row r="25" spans="3:10" ht="16.5">
      <c r="C25" s="172" t="s">
        <v>157</v>
      </c>
      <c r="D25" s="173"/>
      <c r="E25" s="173"/>
      <c r="F25" s="173"/>
      <c r="G25" s="173"/>
      <c r="H25" s="173"/>
      <c r="I25" s="173"/>
      <c r="J25" s="174"/>
    </row>
    <row r="26" spans="3:10" ht="16.5">
      <c r="C26" s="125"/>
      <c r="D26" s="26"/>
      <c r="E26" s="26"/>
      <c r="F26" s="26"/>
      <c r="G26" s="26"/>
      <c r="H26" s="26"/>
      <c r="I26" s="26"/>
      <c r="J26" s="126"/>
    </row>
    <row r="27" spans="3:10" ht="48.75" customHeight="1">
      <c r="C27" s="177" t="s">
        <v>218</v>
      </c>
      <c r="D27" s="170"/>
      <c r="E27" s="170"/>
      <c r="F27" s="170"/>
      <c r="G27" s="170"/>
      <c r="H27" s="170"/>
      <c r="I27" s="170"/>
      <c r="J27" s="171"/>
    </row>
    <row r="28" spans="3:10">
      <c r="C28" s="129"/>
      <c r="D28" s="27"/>
      <c r="E28" s="27"/>
      <c r="F28" s="27"/>
      <c r="G28" s="27"/>
      <c r="H28" s="27"/>
      <c r="I28" s="27"/>
      <c r="J28" s="128"/>
    </row>
    <row r="29" spans="3:10">
      <c r="C29" s="177" t="s">
        <v>158</v>
      </c>
      <c r="D29" s="170"/>
      <c r="E29" s="170"/>
      <c r="F29" s="170"/>
      <c r="G29" s="170"/>
      <c r="H29" s="170"/>
      <c r="I29" s="170"/>
      <c r="J29" s="171"/>
    </row>
    <row r="30" spans="3:10">
      <c r="C30" s="127"/>
      <c r="D30" s="170" t="s">
        <v>219</v>
      </c>
      <c r="E30" s="170"/>
      <c r="F30" s="170"/>
      <c r="G30" s="170"/>
      <c r="H30" s="170"/>
      <c r="I30" s="170"/>
      <c r="J30" s="171"/>
    </row>
    <row r="31" spans="3:10">
      <c r="C31" s="127"/>
      <c r="D31" s="170" t="s">
        <v>220</v>
      </c>
      <c r="E31" s="170"/>
      <c r="F31" s="170"/>
      <c r="G31" s="170"/>
      <c r="H31" s="170"/>
      <c r="I31" s="170"/>
      <c r="J31" s="171"/>
    </row>
    <row r="32" spans="3:10">
      <c r="C32" s="127"/>
      <c r="D32" s="170" t="s">
        <v>228</v>
      </c>
      <c r="E32" s="170"/>
      <c r="F32" s="170"/>
      <c r="G32" s="170"/>
      <c r="H32" s="170"/>
      <c r="I32" s="170"/>
      <c r="J32" s="171"/>
    </row>
    <row r="33" spans="3:10">
      <c r="C33" s="127"/>
      <c r="D33" s="170" t="s">
        <v>229</v>
      </c>
      <c r="E33" s="170"/>
      <c r="F33" s="170"/>
      <c r="G33" s="170"/>
      <c r="H33" s="170"/>
      <c r="I33" s="170"/>
      <c r="J33" s="171"/>
    </row>
    <row r="34" spans="3:10">
      <c r="C34" s="127"/>
      <c r="D34" s="175"/>
      <c r="E34" s="175"/>
      <c r="F34" s="175"/>
      <c r="G34" s="175"/>
      <c r="H34" s="175"/>
      <c r="I34" s="175"/>
      <c r="J34" s="176"/>
    </row>
    <row r="35" spans="3:10">
      <c r="C35" s="130"/>
      <c r="D35" s="131"/>
      <c r="E35" s="131"/>
      <c r="F35" s="131"/>
      <c r="G35" s="131"/>
      <c r="H35" s="131"/>
      <c r="I35" s="131"/>
      <c r="J35" s="132"/>
    </row>
  </sheetData>
  <mergeCells count="24">
    <mergeCell ref="C1:J1"/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zoomScaleNormal="100" workbookViewId="0">
      <selection activeCell="C25" sqref="C25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8"/>
      <c r="B1" s="163"/>
      <c r="C1" s="163"/>
      <c r="D1" s="164"/>
    </row>
    <row r="2" spans="1:4" ht="18">
      <c r="A2" s="165" t="s">
        <v>179</v>
      </c>
      <c r="B2" s="161"/>
      <c r="C2" s="161"/>
      <c r="D2" s="166"/>
    </row>
    <row r="3" spans="1:4" ht="18">
      <c r="A3" s="29"/>
      <c r="B3" s="30"/>
      <c r="C3" s="31"/>
      <c r="D3" s="32"/>
    </row>
    <row r="4" spans="1:4">
      <c r="A4" s="29"/>
      <c r="B4" s="33" t="str">
        <f>'Krycí list'!B4</f>
        <v>Stavba:</v>
      </c>
      <c r="C4" s="34" t="str">
        <f>IF('Krycí list'!C4="Doplnit údaje","",'Krycí list'!C4)</f>
        <v>Nová budova EkF – přístavba H v areálu VŠB-TUO</v>
      </c>
      <c r="D4" s="35"/>
    </row>
    <row r="5" spans="1:4">
      <c r="A5" s="29"/>
      <c r="B5" s="33" t="str">
        <f>'Krycí list'!B5</f>
        <v>Objekt:</v>
      </c>
      <c r="C5" s="34" t="str">
        <f>IF('Krycí list'!C5="Doplnit údaje","",'Krycí list'!C5)</f>
        <v>SO120 Přístavba Budovy „H“</v>
      </c>
      <c r="D5" s="36"/>
    </row>
    <row r="6" spans="1:4">
      <c r="A6" s="29"/>
      <c r="B6" s="33" t="str">
        <f>'Krycí list'!B6</f>
        <v>Část:</v>
      </c>
      <c r="C6" s="34" t="str">
        <f>'Krycí list'!C6</f>
        <v>120.60 Silnoproudá elektrotechnika</v>
      </c>
      <c r="D6" s="36"/>
    </row>
    <row r="7" spans="1:4">
      <c r="A7" s="29"/>
      <c r="B7" s="33"/>
      <c r="C7" s="34"/>
      <c r="D7" s="36"/>
    </row>
    <row r="8" spans="1:4">
      <c r="A8" s="29"/>
      <c r="B8" s="33"/>
      <c r="C8" s="34" t="s">
        <v>42</v>
      </c>
      <c r="D8" s="36"/>
    </row>
    <row r="9" spans="1:4">
      <c r="A9" s="29"/>
      <c r="B9" s="33" t="str">
        <f>'Krycí list'!B9</f>
        <v>Zadavatel:</v>
      </c>
      <c r="C9" s="34" t="str">
        <f>IF('Krycí list'!C9="Doplnit údaje","",'Krycí list'!C9)</f>
        <v>Vysoká škola báňská - Technická univerzita Ostrava, 17. listopadu 2172/15, Poruba, 70800 Ostrava</v>
      </c>
      <c r="D9" s="36"/>
    </row>
    <row r="10" spans="1:4">
      <c r="A10" s="29"/>
      <c r="B10" s="33" t="str">
        <f>'Krycí list'!B10</f>
        <v>Uchazeč:</v>
      </c>
      <c r="C10" s="34" t="str">
        <f>IF('Krycí list'!C10="Doplnit údaje","",'Krycí list'!C10)</f>
        <v/>
      </c>
      <c r="D10" s="36"/>
    </row>
    <row r="11" spans="1:4">
      <c r="A11" s="29"/>
      <c r="B11" s="33" t="str">
        <f>'Krycí list'!B11</f>
        <v>Zhotovitel:</v>
      </c>
      <c r="C11" s="34" t="str">
        <f>IF('Krycí list'!C11="Doplnit údaje","",'Krycí list'!C11)</f>
        <v>ELEKTRO-PROJEKCE s.r.o.</v>
      </c>
      <c r="D11" s="36"/>
    </row>
    <row r="12" spans="1:4">
      <c r="A12" s="29"/>
      <c r="B12" s="33" t="str">
        <f>'Krycí list'!B12</f>
        <v>Datum:</v>
      </c>
      <c r="C12" s="133" t="str">
        <f>IF('Krycí list'!C12="Doplnit údaje","",'Krycí list'!C12)</f>
        <v>06/2020</v>
      </c>
      <c r="D12" s="36"/>
    </row>
    <row r="13" spans="1:4">
      <c r="A13" s="29"/>
      <c r="B13" s="40" t="s">
        <v>181</v>
      </c>
      <c r="C13" s="37"/>
      <c r="D13" s="36"/>
    </row>
    <row r="14" spans="1:4" ht="38.25">
      <c r="A14" s="29"/>
      <c r="B14" s="41" t="s">
        <v>182</v>
      </c>
      <c r="C14" s="42" t="s">
        <v>80</v>
      </c>
      <c r="D14" s="36"/>
    </row>
    <row r="15" spans="1:4" ht="76.5">
      <c r="A15" s="29"/>
      <c r="B15" s="41" t="s">
        <v>183</v>
      </c>
      <c r="C15" s="42" t="s">
        <v>234</v>
      </c>
      <c r="D15" s="36"/>
    </row>
    <row r="16" spans="1:4" ht="38.25">
      <c r="A16" s="29"/>
      <c r="B16" s="41" t="s">
        <v>184</v>
      </c>
      <c r="C16" s="42" t="s">
        <v>82</v>
      </c>
      <c r="D16" s="36"/>
    </row>
    <row r="17" spans="1:4" ht="76.5">
      <c r="A17" s="29"/>
      <c r="B17" s="41" t="s">
        <v>185</v>
      </c>
      <c r="C17" s="42" t="s">
        <v>137</v>
      </c>
      <c r="D17" s="36"/>
    </row>
    <row r="18" spans="1:4" ht="38.25">
      <c r="A18" s="29"/>
      <c r="B18" s="41" t="s">
        <v>186</v>
      </c>
      <c r="C18" s="42" t="s">
        <v>79</v>
      </c>
      <c r="D18" s="36"/>
    </row>
    <row r="19" spans="1:4">
      <c r="A19" s="29"/>
      <c r="B19" s="41" t="s">
        <v>230</v>
      </c>
      <c r="C19" s="42" t="s">
        <v>231</v>
      </c>
      <c r="D19" s="36"/>
    </row>
    <row r="20" spans="1:4" ht="16.5" thickBot="1">
      <c r="A20" s="29"/>
      <c r="B20" s="38"/>
      <c r="C20" s="38"/>
      <c r="D20" s="39"/>
    </row>
    <row r="21" spans="1:4" ht="17.25" thickTop="1" thickBot="1">
      <c r="A21" s="110"/>
      <c r="B21" s="94" t="s">
        <v>175</v>
      </c>
      <c r="C21" s="94" t="s">
        <v>5</v>
      </c>
      <c r="D21" s="111" t="s">
        <v>6</v>
      </c>
    </row>
    <row r="22" spans="1:4" s="3" customFormat="1" ht="13.5" thickTop="1">
      <c r="A22" s="112"/>
      <c r="B22" s="93" t="s">
        <v>7</v>
      </c>
      <c r="C22" s="93" t="str">
        <f>A!D3</f>
        <v>Svítidla</v>
      </c>
      <c r="D22" s="113">
        <f>A!N4</f>
        <v>0</v>
      </c>
    </row>
    <row r="23" spans="1:4" s="3" customFormat="1" ht="12.75">
      <c r="A23" s="114"/>
      <c r="B23" s="93" t="s">
        <v>8</v>
      </c>
      <c r="C23" s="92" t="str">
        <f>B!D3</f>
        <v>Přístroje</v>
      </c>
      <c r="D23" s="115">
        <f>B!N4</f>
        <v>0</v>
      </c>
    </row>
    <row r="24" spans="1:4" s="3" customFormat="1" ht="12.75">
      <c r="A24" s="114"/>
      <c r="B24" s="93" t="s">
        <v>9</v>
      </c>
      <c r="C24" s="92" t="str">
        <f>'C'!D3</f>
        <v>Instalační materiál</v>
      </c>
      <c r="D24" s="115">
        <f>'C'!N4</f>
        <v>0</v>
      </c>
    </row>
    <row r="25" spans="1:4" s="3" customFormat="1" ht="12.75">
      <c r="A25" s="114"/>
      <c r="B25" s="93" t="s">
        <v>10</v>
      </c>
      <c r="C25" s="92" t="str">
        <f>D!D3</f>
        <v>Kabeláž</v>
      </c>
      <c r="D25" s="115">
        <f>D!N4</f>
        <v>0</v>
      </c>
    </row>
    <row r="26" spans="1:4" s="3" customFormat="1" ht="12.75">
      <c r="A26" s="114"/>
      <c r="B26" s="93" t="s">
        <v>11</v>
      </c>
      <c r="C26" s="92" t="str">
        <f>E!D3</f>
        <v>Rozvaděče</v>
      </c>
      <c r="D26" s="115">
        <f>E!N4</f>
        <v>0</v>
      </c>
    </row>
    <row r="27" spans="1:4" s="3" customFormat="1" ht="12.75">
      <c r="A27" s="114"/>
      <c r="B27" s="93" t="s">
        <v>15</v>
      </c>
      <c r="C27" s="92" t="str">
        <f>F!D3</f>
        <v>Ostatní</v>
      </c>
      <c r="D27" s="115">
        <f>F!J4</f>
        <v>0</v>
      </c>
    </row>
    <row r="28" spans="1:4" s="3" customFormat="1" ht="12.75">
      <c r="A28" s="114"/>
      <c r="B28" s="93" t="s">
        <v>16</v>
      </c>
      <c r="C28" s="92" t="str">
        <f>G!D3</f>
        <v>Hromosvod a uzemnění</v>
      </c>
      <c r="D28" s="115">
        <f>G!J4</f>
        <v>0</v>
      </c>
    </row>
    <row r="29" spans="1:4" s="3" customFormat="1" ht="12.75">
      <c r="A29" s="114"/>
      <c r="B29" s="93"/>
      <c r="C29" s="92"/>
      <c r="D29" s="115"/>
    </row>
    <row r="30" spans="1:4" s="3" customFormat="1" ht="12.75">
      <c r="A30" s="114"/>
      <c r="B30" s="93"/>
      <c r="C30" s="92"/>
      <c r="D30" s="115"/>
    </row>
    <row r="31" spans="1:4" s="3" customFormat="1" ht="12.75">
      <c r="A31" s="114"/>
      <c r="B31" s="93"/>
      <c r="C31" s="92"/>
      <c r="D31" s="115"/>
    </row>
    <row r="32" spans="1:4">
      <c r="A32" s="116"/>
      <c r="B32" s="90"/>
      <c r="C32" s="91"/>
      <c r="D32" s="117"/>
    </row>
    <row r="33" spans="1:4" ht="16.5" thickBot="1">
      <c r="A33" s="118"/>
      <c r="B33" s="119"/>
      <c r="C33" s="120" t="s">
        <v>188</v>
      </c>
      <c r="D33" s="121">
        <f>SUM(D22:D32)</f>
        <v>0</v>
      </c>
    </row>
  </sheetData>
  <mergeCells count="2">
    <mergeCell ref="B1:D1"/>
    <mergeCell ref="A2:D2"/>
  </mergeCells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24"/>
  <sheetViews>
    <sheetView zoomScale="85" zoomScaleNormal="85" workbookViewId="0">
      <selection activeCell="C25" sqref="C2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60" customWidth="1"/>
    <col min="7" max="8" width="12.625" style="60" customWidth="1"/>
    <col min="9" max="9" width="15.625" style="67" customWidth="1"/>
    <col min="10" max="13" width="9.625" style="67" customWidth="1"/>
    <col min="14" max="14" width="15.625" style="60" customWidth="1"/>
    <col min="15" max="16384" width="9" style="1"/>
  </cols>
  <sheetData>
    <row r="1" spans="1:14" ht="49.5" customHeight="1" thickTop="1">
      <c r="A1" s="81" t="s">
        <v>12</v>
      </c>
      <c r="B1" s="82" t="s">
        <v>154</v>
      </c>
      <c r="C1" s="82" t="s">
        <v>156</v>
      </c>
      <c r="D1" s="83" t="s">
        <v>5</v>
      </c>
      <c r="E1" s="82" t="s">
        <v>195</v>
      </c>
      <c r="F1" s="84" t="s">
        <v>214</v>
      </c>
      <c r="G1" s="84" t="s">
        <v>207</v>
      </c>
      <c r="H1" s="84" t="s">
        <v>208</v>
      </c>
      <c r="I1" s="85" t="s">
        <v>206</v>
      </c>
      <c r="J1" s="85" t="s">
        <v>203</v>
      </c>
      <c r="K1" s="85" t="s">
        <v>204</v>
      </c>
      <c r="L1" s="85" t="s">
        <v>205</v>
      </c>
      <c r="M1" s="85" t="s">
        <v>250</v>
      </c>
      <c r="N1" s="86" t="s">
        <v>13</v>
      </c>
    </row>
    <row r="2" spans="1:14">
      <c r="A2" s="21"/>
      <c r="B2" s="87" t="s">
        <v>155</v>
      </c>
      <c r="C2" s="87" t="s">
        <v>155</v>
      </c>
      <c r="D2" s="22"/>
      <c r="E2" s="87"/>
      <c r="F2" s="88" t="s">
        <v>145</v>
      </c>
      <c r="G2" s="88" t="s">
        <v>146</v>
      </c>
      <c r="H2" s="88" t="s">
        <v>147</v>
      </c>
      <c r="I2" s="88" t="s">
        <v>148</v>
      </c>
      <c r="J2" s="88" t="s">
        <v>149</v>
      </c>
      <c r="K2" s="88" t="s">
        <v>150</v>
      </c>
      <c r="L2" s="88" t="s">
        <v>151</v>
      </c>
      <c r="M2" s="88" t="s">
        <v>152</v>
      </c>
      <c r="N2" s="89" t="s">
        <v>153</v>
      </c>
    </row>
    <row r="3" spans="1:14" s="2" customFormat="1">
      <c r="A3" s="167" t="s">
        <v>221</v>
      </c>
      <c r="B3" s="168"/>
      <c r="C3" s="169"/>
      <c r="D3" s="22" t="s">
        <v>67</v>
      </c>
      <c r="E3" s="53"/>
      <c r="F3" s="55"/>
      <c r="G3" s="55"/>
      <c r="H3" s="55"/>
      <c r="I3" s="55"/>
      <c r="J3" s="55"/>
      <c r="K3" s="55"/>
      <c r="L3" s="55"/>
      <c r="M3" s="55"/>
      <c r="N3" s="23"/>
    </row>
    <row r="4" spans="1:14" s="2" customFormat="1" ht="16.5" thickBot="1">
      <c r="A4" s="24"/>
      <c r="B4" s="43"/>
      <c r="C4" s="43"/>
      <c r="D4" s="45" t="s">
        <v>14</v>
      </c>
      <c r="E4" s="54"/>
      <c r="F4" s="56"/>
      <c r="G4" s="56"/>
      <c r="H4" s="56"/>
      <c r="I4" s="56"/>
      <c r="J4" s="56"/>
      <c r="K4" s="56"/>
      <c r="L4" s="56"/>
      <c r="M4" s="56"/>
      <c r="N4" s="25">
        <f>SUM(N5:N30)</f>
        <v>0</v>
      </c>
    </row>
    <row r="5" spans="1:14" s="2" customFormat="1" ht="36" customHeight="1" thickTop="1">
      <c r="A5" s="137" t="s">
        <v>18</v>
      </c>
      <c r="B5" s="138" t="s">
        <v>131</v>
      </c>
      <c r="C5" s="138" t="s">
        <v>131</v>
      </c>
      <c r="D5" s="139" t="s">
        <v>251</v>
      </c>
      <c r="E5" s="140" t="s">
        <v>0</v>
      </c>
      <c r="F5" s="141">
        <f>G5+H5</f>
        <v>0</v>
      </c>
      <c r="G5" s="141"/>
      <c r="H5" s="141"/>
      <c r="I5" s="142">
        <f t="shared" ref="I5:I29" si="0">SUM(J5:M5)</f>
        <v>13</v>
      </c>
      <c r="J5" s="142">
        <v>13</v>
      </c>
      <c r="K5" s="142">
        <v>0</v>
      </c>
      <c r="L5" s="142">
        <v>0</v>
      </c>
      <c r="M5" s="142">
        <v>0</v>
      </c>
      <c r="N5" s="143">
        <f t="shared" ref="N5:N15" si="1">I5*F5</f>
        <v>0</v>
      </c>
    </row>
    <row r="6" spans="1:14" s="2" customFormat="1" ht="31.5">
      <c r="A6" s="144" t="s">
        <v>19</v>
      </c>
      <c r="B6" s="145" t="s">
        <v>131</v>
      </c>
      <c r="C6" s="145" t="s">
        <v>131</v>
      </c>
      <c r="D6" s="146" t="s">
        <v>252</v>
      </c>
      <c r="E6" s="147" t="s">
        <v>0</v>
      </c>
      <c r="F6" s="148">
        <f t="shared" ref="F6:F30" si="2">G6+H6</f>
        <v>0</v>
      </c>
      <c r="G6" s="148"/>
      <c r="H6" s="148"/>
      <c r="I6" s="149">
        <f t="shared" si="0"/>
        <v>2</v>
      </c>
      <c r="J6" s="149">
        <v>0</v>
      </c>
      <c r="K6" s="149">
        <v>2</v>
      </c>
      <c r="L6" s="149">
        <v>0</v>
      </c>
      <c r="M6" s="149">
        <v>0</v>
      </c>
      <c r="N6" s="150">
        <f t="shared" si="1"/>
        <v>0</v>
      </c>
    </row>
    <row r="7" spans="1:14" s="2" customFormat="1">
      <c r="A7" s="144" t="s">
        <v>20</v>
      </c>
      <c r="B7" s="145" t="s">
        <v>131</v>
      </c>
      <c r="C7" s="145" t="s">
        <v>131</v>
      </c>
      <c r="D7" s="146" t="s">
        <v>253</v>
      </c>
      <c r="E7" s="147" t="s">
        <v>0</v>
      </c>
      <c r="F7" s="148">
        <f t="shared" si="2"/>
        <v>0</v>
      </c>
      <c r="G7" s="148"/>
      <c r="H7" s="148"/>
      <c r="I7" s="149">
        <f t="shared" si="0"/>
        <v>2</v>
      </c>
      <c r="J7" s="149">
        <v>0</v>
      </c>
      <c r="K7" s="149">
        <v>2</v>
      </c>
      <c r="L7" s="149">
        <v>0</v>
      </c>
      <c r="M7" s="149">
        <v>0</v>
      </c>
      <c r="N7" s="150">
        <f t="shared" si="1"/>
        <v>0</v>
      </c>
    </row>
    <row r="8" spans="1:14" s="2" customFormat="1" ht="31.5">
      <c r="A8" s="144" t="s">
        <v>21</v>
      </c>
      <c r="B8" s="145" t="s">
        <v>131</v>
      </c>
      <c r="C8" s="145" t="s">
        <v>131</v>
      </c>
      <c r="D8" s="146" t="s">
        <v>254</v>
      </c>
      <c r="E8" s="147" t="s">
        <v>0</v>
      </c>
      <c r="F8" s="148">
        <f t="shared" si="2"/>
        <v>0</v>
      </c>
      <c r="G8" s="148"/>
      <c r="H8" s="148"/>
      <c r="I8" s="149">
        <f t="shared" si="0"/>
        <v>2</v>
      </c>
      <c r="J8" s="149">
        <v>0</v>
      </c>
      <c r="K8" s="149">
        <v>2</v>
      </c>
      <c r="L8" s="149">
        <v>0</v>
      </c>
      <c r="M8" s="149">
        <v>0</v>
      </c>
      <c r="N8" s="150">
        <f t="shared" si="1"/>
        <v>0</v>
      </c>
    </row>
    <row r="9" spans="1:14" s="2" customFormat="1">
      <c r="A9" s="144" t="s">
        <v>22</v>
      </c>
      <c r="B9" s="145" t="s">
        <v>131</v>
      </c>
      <c r="C9" s="145" t="s">
        <v>131</v>
      </c>
      <c r="D9" s="146" t="s">
        <v>255</v>
      </c>
      <c r="E9" s="147" t="s">
        <v>0</v>
      </c>
      <c r="F9" s="148">
        <f t="shared" si="2"/>
        <v>0</v>
      </c>
      <c r="G9" s="148"/>
      <c r="H9" s="148"/>
      <c r="I9" s="149">
        <f t="shared" si="0"/>
        <v>2</v>
      </c>
      <c r="J9" s="149">
        <v>0</v>
      </c>
      <c r="K9" s="149">
        <v>2</v>
      </c>
      <c r="L9" s="149">
        <v>0</v>
      </c>
      <c r="M9" s="149">
        <v>0</v>
      </c>
      <c r="N9" s="150">
        <f t="shared" si="1"/>
        <v>0</v>
      </c>
    </row>
    <row r="10" spans="1:14" s="2" customFormat="1" ht="31.5">
      <c r="A10" s="144" t="s">
        <v>23</v>
      </c>
      <c r="B10" s="145" t="s">
        <v>131</v>
      </c>
      <c r="C10" s="145" t="s">
        <v>131</v>
      </c>
      <c r="D10" s="146" t="s">
        <v>256</v>
      </c>
      <c r="E10" s="147" t="s">
        <v>0</v>
      </c>
      <c r="F10" s="148">
        <f t="shared" si="2"/>
        <v>0</v>
      </c>
      <c r="G10" s="148"/>
      <c r="H10" s="148"/>
      <c r="I10" s="149">
        <f t="shared" si="0"/>
        <v>14</v>
      </c>
      <c r="J10" s="149">
        <v>0</v>
      </c>
      <c r="K10" s="149">
        <v>8</v>
      </c>
      <c r="L10" s="149">
        <v>6</v>
      </c>
      <c r="M10" s="149">
        <v>0</v>
      </c>
      <c r="N10" s="150">
        <f t="shared" si="1"/>
        <v>0</v>
      </c>
    </row>
    <row r="11" spans="1:14" s="2" customFormat="1">
      <c r="A11" s="144" t="s">
        <v>24</v>
      </c>
      <c r="B11" s="145" t="s">
        <v>131</v>
      </c>
      <c r="C11" s="145" t="s">
        <v>131</v>
      </c>
      <c r="D11" s="146" t="s">
        <v>257</v>
      </c>
      <c r="E11" s="147" t="s">
        <v>0</v>
      </c>
      <c r="F11" s="148">
        <f t="shared" si="2"/>
        <v>0</v>
      </c>
      <c r="G11" s="148"/>
      <c r="H11" s="148"/>
      <c r="I11" s="149">
        <f t="shared" si="0"/>
        <v>14</v>
      </c>
      <c r="J11" s="149">
        <v>0</v>
      </c>
      <c r="K11" s="149">
        <v>8</v>
      </c>
      <c r="L11" s="149">
        <v>6</v>
      </c>
      <c r="M11" s="149">
        <v>0</v>
      </c>
      <c r="N11" s="150">
        <f t="shared" si="1"/>
        <v>0</v>
      </c>
    </row>
    <row r="12" spans="1:14" s="2" customFormat="1" ht="31.5">
      <c r="A12" s="144" t="s">
        <v>25</v>
      </c>
      <c r="B12" s="145" t="s">
        <v>131</v>
      </c>
      <c r="C12" s="145" t="s">
        <v>131</v>
      </c>
      <c r="D12" s="146" t="s">
        <v>258</v>
      </c>
      <c r="E12" s="147" t="s">
        <v>0</v>
      </c>
      <c r="F12" s="148">
        <f t="shared" si="2"/>
        <v>0</v>
      </c>
      <c r="G12" s="148"/>
      <c r="H12" s="148"/>
      <c r="I12" s="149">
        <f t="shared" si="0"/>
        <v>14</v>
      </c>
      <c r="J12" s="149">
        <v>0</v>
      </c>
      <c r="K12" s="149">
        <v>3</v>
      </c>
      <c r="L12" s="149">
        <v>11</v>
      </c>
      <c r="M12" s="149">
        <v>0</v>
      </c>
      <c r="N12" s="150">
        <f t="shared" si="1"/>
        <v>0</v>
      </c>
    </row>
    <row r="13" spans="1:14" s="2" customFormat="1">
      <c r="A13" s="144" t="s">
        <v>26</v>
      </c>
      <c r="B13" s="145" t="s">
        <v>131</v>
      </c>
      <c r="C13" s="145" t="s">
        <v>131</v>
      </c>
      <c r="D13" s="146" t="s">
        <v>259</v>
      </c>
      <c r="E13" s="147" t="s">
        <v>0</v>
      </c>
      <c r="F13" s="148">
        <f t="shared" si="2"/>
        <v>0</v>
      </c>
      <c r="G13" s="148"/>
      <c r="H13" s="148"/>
      <c r="I13" s="149">
        <f t="shared" si="0"/>
        <v>14</v>
      </c>
      <c r="J13" s="149">
        <v>0</v>
      </c>
      <c r="K13" s="149">
        <v>3</v>
      </c>
      <c r="L13" s="149">
        <v>11</v>
      </c>
      <c r="M13" s="149">
        <v>0</v>
      </c>
      <c r="N13" s="150">
        <f t="shared" si="1"/>
        <v>0</v>
      </c>
    </row>
    <row r="14" spans="1:14" s="2" customFormat="1">
      <c r="A14" s="144" t="s">
        <v>27</v>
      </c>
      <c r="B14" s="145" t="s">
        <v>131</v>
      </c>
      <c r="C14" s="145" t="s">
        <v>131</v>
      </c>
      <c r="D14" s="146" t="s">
        <v>260</v>
      </c>
      <c r="E14" s="147" t="s">
        <v>0</v>
      </c>
      <c r="F14" s="148">
        <f t="shared" si="2"/>
        <v>0</v>
      </c>
      <c r="G14" s="148"/>
      <c r="H14" s="148"/>
      <c r="I14" s="149">
        <f t="shared" si="0"/>
        <v>2</v>
      </c>
      <c r="J14" s="149">
        <v>2</v>
      </c>
      <c r="K14" s="149">
        <v>0</v>
      </c>
      <c r="L14" s="149">
        <v>0</v>
      </c>
      <c r="M14" s="149">
        <v>0</v>
      </c>
      <c r="N14" s="150">
        <f t="shared" si="1"/>
        <v>0</v>
      </c>
    </row>
    <row r="15" spans="1:14" s="2" customFormat="1">
      <c r="A15" s="144" t="s">
        <v>28</v>
      </c>
      <c r="B15" s="145" t="s">
        <v>131</v>
      </c>
      <c r="C15" s="145" t="s">
        <v>131</v>
      </c>
      <c r="D15" s="146" t="s">
        <v>261</v>
      </c>
      <c r="E15" s="147" t="s">
        <v>0</v>
      </c>
      <c r="F15" s="148">
        <f t="shared" si="2"/>
        <v>0</v>
      </c>
      <c r="G15" s="148"/>
      <c r="H15" s="148"/>
      <c r="I15" s="149">
        <f t="shared" si="0"/>
        <v>18</v>
      </c>
      <c r="J15" s="149">
        <v>8</v>
      </c>
      <c r="K15" s="149">
        <v>10</v>
      </c>
      <c r="L15" s="149">
        <v>0</v>
      </c>
      <c r="M15" s="149">
        <v>0</v>
      </c>
      <c r="N15" s="150">
        <f t="shared" si="1"/>
        <v>0</v>
      </c>
    </row>
    <row r="16" spans="1:14">
      <c r="A16" s="144" t="s">
        <v>29</v>
      </c>
      <c r="B16" s="145" t="s">
        <v>131</v>
      </c>
      <c r="C16" s="145" t="s">
        <v>131</v>
      </c>
      <c r="D16" s="146" t="s">
        <v>270</v>
      </c>
      <c r="E16" s="147" t="s">
        <v>0</v>
      </c>
      <c r="F16" s="148">
        <f t="shared" si="2"/>
        <v>0</v>
      </c>
      <c r="G16" s="148"/>
      <c r="H16" s="148"/>
      <c r="I16" s="149">
        <f t="shared" si="0"/>
        <v>2</v>
      </c>
      <c r="J16" s="149">
        <v>0</v>
      </c>
      <c r="K16" s="149">
        <v>1</v>
      </c>
      <c r="L16" s="149">
        <v>1</v>
      </c>
      <c r="M16" s="149">
        <v>0</v>
      </c>
      <c r="N16" s="150">
        <f t="shared" ref="N16:N23" si="3">I16*F16</f>
        <v>0</v>
      </c>
    </row>
    <row r="17" spans="1:14">
      <c r="A17" s="144" t="s">
        <v>30</v>
      </c>
      <c r="B17" s="145" t="s">
        <v>131</v>
      </c>
      <c r="C17" s="145" t="s">
        <v>131</v>
      </c>
      <c r="D17" s="146" t="s">
        <v>271</v>
      </c>
      <c r="E17" s="147" t="s">
        <v>0</v>
      </c>
      <c r="F17" s="148">
        <f t="shared" si="2"/>
        <v>0</v>
      </c>
      <c r="G17" s="148"/>
      <c r="H17" s="148"/>
      <c r="I17" s="149">
        <f t="shared" si="0"/>
        <v>4</v>
      </c>
      <c r="J17" s="149">
        <v>0</v>
      </c>
      <c r="K17" s="149">
        <v>2</v>
      </c>
      <c r="L17" s="149">
        <v>2</v>
      </c>
      <c r="M17" s="149">
        <v>0</v>
      </c>
      <c r="N17" s="150">
        <f t="shared" si="3"/>
        <v>0</v>
      </c>
    </row>
    <row r="18" spans="1:14">
      <c r="A18" s="144" t="s">
        <v>31</v>
      </c>
      <c r="B18" s="145" t="s">
        <v>131</v>
      </c>
      <c r="C18" s="145" t="s">
        <v>131</v>
      </c>
      <c r="D18" s="146" t="s">
        <v>272</v>
      </c>
      <c r="E18" s="147" t="s">
        <v>0</v>
      </c>
      <c r="F18" s="148">
        <f t="shared" si="2"/>
        <v>0</v>
      </c>
      <c r="G18" s="148"/>
      <c r="H18" s="148"/>
      <c r="I18" s="149">
        <f t="shared" si="0"/>
        <v>14</v>
      </c>
      <c r="J18" s="149">
        <v>14</v>
      </c>
      <c r="K18" s="149">
        <v>0</v>
      </c>
      <c r="L18" s="149">
        <v>0</v>
      </c>
      <c r="M18" s="149">
        <v>0</v>
      </c>
      <c r="N18" s="150">
        <f>I18*F18</f>
        <v>0</v>
      </c>
    </row>
    <row r="19" spans="1:14" ht="31.5">
      <c r="A19" s="144" t="s">
        <v>32</v>
      </c>
      <c r="B19" s="145" t="s">
        <v>131</v>
      </c>
      <c r="C19" s="145" t="s">
        <v>131</v>
      </c>
      <c r="D19" s="146" t="s">
        <v>273</v>
      </c>
      <c r="E19" s="147" t="s">
        <v>0</v>
      </c>
      <c r="F19" s="148">
        <f t="shared" si="2"/>
        <v>0</v>
      </c>
      <c r="G19" s="148"/>
      <c r="H19" s="148"/>
      <c r="I19" s="149">
        <f t="shared" si="0"/>
        <v>28</v>
      </c>
      <c r="J19" s="149">
        <v>0</v>
      </c>
      <c r="K19" s="149">
        <v>6</v>
      </c>
      <c r="L19" s="149">
        <v>22</v>
      </c>
      <c r="M19" s="149">
        <v>0</v>
      </c>
      <c r="N19" s="150">
        <f t="shared" si="3"/>
        <v>0</v>
      </c>
    </row>
    <row r="20" spans="1:14" ht="31.5">
      <c r="A20" s="144" t="s">
        <v>33</v>
      </c>
      <c r="B20" s="145" t="s">
        <v>131</v>
      </c>
      <c r="C20" s="145" t="s">
        <v>131</v>
      </c>
      <c r="D20" s="146" t="s">
        <v>274</v>
      </c>
      <c r="E20" s="147" t="s">
        <v>0</v>
      </c>
      <c r="F20" s="148">
        <f t="shared" si="2"/>
        <v>0</v>
      </c>
      <c r="G20" s="148"/>
      <c r="H20" s="148"/>
      <c r="I20" s="149">
        <f t="shared" si="0"/>
        <v>34</v>
      </c>
      <c r="J20" s="149">
        <v>0</v>
      </c>
      <c r="K20" s="149">
        <v>20</v>
      </c>
      <c r="L20" s="149">
        <v>14</v>
      </c>
      <c r="M20" s="149">
        <v>0</v>
      </c>
      <c r="N20" s="150">
        <f t="shared" si="3"/>
        <v>0</v>
      </c>
    </row>
    <row r="21" spans="1:14" ht="31.5">
      <c r="A21" s="144" t="s">
        <v>34</v>
      </c>
      <c r="B21" s="145" t="s">
        <v>131</v>
      </c>
      <c r="C21" s="145" t="s">
        <v>131</v>
      </c>
      <c r="D21" s="146" t="s">
        <v>275</v>
      </c>
      <c r="E21" s="147" t="s">
        <v>0</v>
      </c>
      <c r="F21" s="148">
        <f t="shared" si="2"/>
        <v>0</v>
      </c>
      <c r="G21" s="148"/>
      <c r="H21" s="148"/>
      <c r="I21" s="149">
        <f t="shared" si="0"/>
        <v>13</v>
      </c>
      <c r="J21" s="149">
        <v>5</v>
      </c>
      <c r="K21" s="149">
        <v>8</v>
      </c>
      <c r="L21" s="149">
        <v>0</v>
      </c>
      <c r="M21" s="149">
        <v>0</v>
      </c>
      <c r="N21" s="150">
        <f t="shared" si="3"/>
        <v>0</v>
      </c>
    </row>
    <row r="22" spans="1:14" s="2" customFormat="1">
      <c r="A22" s="144" t="s">
        <v>35</v>
      </c>
      <c r="B22" s="145" t="s">
        <v>131</v>
      </c>
      <c r="C22" s="145" t="s">
        <v>131</v>
      </c>
      <c r="D22" s="146" t="s">
        <v>269</v>
      </c>
      <c r="E22" s="147" t="s">
        <v>0</v>
      </c>
      <c r="F22" s="148">
        <f t="shared" si="2"/>
        <v>0</v>
      </c>
      <c r="G22" s="148"/>
      <c r="H22" s="148"/>
      <c r="I22" s="149">
        <f t="shared" si="0"/>
        <v>6</v>
      </c>
      <c r="J22" s="149">
        <v>6</v>
      </c>
      <c r="K22" s="149">
        <v>0</v>
      </c>
      <c r="L22" s="149">
        <v>0</v>
      </c>
      <c r="M22" s="149">
        <v>0</v>
      </c>
      <c r="N22" s="150">
        <f t="shared" si="3"/>
        <v>0</v>
      </c>
    </row>
    <row r="23" spans="1:14" s="2" customFormat="1">
      <c r="A23" s="144" t="s">
        <v>36</v>
      </c>
      <c r="B23" s="145" t="s">
        <v>131</v>
      </c>
      <c r="C23" s="145" t="s">
        <v>131</v>
      </c>
      <c r="D23" s="146" t="s">
        <v>262</v>
      </c>
      <c r="E23" s="147" t="s">
        <v>0</v>
      </c>
      <c r="F23" s="148">
        <f t="shared" si="2"/>
        <v>0</v>
      </c>
      <c r="G23" s="148"/>
      <c r="H23" s="148"/>
      <c r="I23" s="149">
        <f t="shared" si="0"/>
        <v>9</v>
      </c>
      <c r="J23" s="149">
        <v>9</v>
      </c>
      <c r="K23" s="149">
        <v>0</v>
      </c>
      <c r="L23" s="149">
        <v>0</v>
      </c>
      <c r="M23" s="149">
        <v>0</v>
      </c>
      <c r="N23" s="150">
        <f t="shared" si="3"/>
        <v>0</v>
      </c>
    </row>
    <row r="24" spans="1:14">
      <c r="A24" s="144" t="s">
        <v>37</v>
      </c>
      <c r="B24" s="145" t="s">
        <v>131</v>
      </c>
      <c r="C24" s="145" t="s">
        <v>131</v>
      </c>
      <c r="D24" s="146" t="s">
        <v>263</v>
      </c>
      <c r="E24" s="147" t="s">
        <v>0</v>
      </c>
      <c r="F24" s="148">
        <f t="shared" si="2"/>
        <v>0</v>
      </c>
      <c r="G24" s="148"/>
      <c r="H24" s="148"/>
      <c r="I24" s="149">
        <f t="shared" si="0"/>
        <v>3</v>
      </c>
      <c r="J24" s="149">
        <v>3</v>
      </c>
      <c r="K24" s="149">
        <v>0</v>
      </c>
      <c r="L24" s="149">
        <v>0</v>
      </c>
      <c r="M24" s="149">
        <v>0</v>
      </c>
      <c r="N24" s="150">
        <f t="shared" ref="N24:N29" si="4">I24*F24</f>
        <v>0</v>
      </c>
    </row>
    <row r="25" spans="1:14">
      <c r="A25" s="144" t="s">
        <v>276</v>
      </c>
      <c r="B25" s="145" t="s">
        <v>131</v>
      </c>
      <c r="C25" s="145" t="s">
        <v>131</v>
      </c>
      <c r="D25" s="146" t="s">
        <v>264</v>
      </c>
      <c r="E25" s="147" t="s">
        <v>0</v>
      </c>
      <c r="F25" s="148">
        <f t="shared" si="2"/>
        <v>0</v>
      </c>
      <c r="G25" s="148"/>
      <c r="H25" s="148"/>
      <c r="I25" s="149">
        <f t="shared" si="0"/>
        <v>3</v>
      </c>
      <c r="J25" s="149">
        <v>3</v>
      </c>
      <c r="K25" s="149">
        <v>0</v>
      </c>
      <c r="L25" s="149">
        <v>0</v>
      </c>
      <c r="M25" s="149">
        <v>0</v>
      </c>
      <c r="N25" s="150">
        <f t="shared" si="4"/>
        <v>0</v>
      </c>
    </row>
    <row r="26" spans="1:14">
      <c r="A26" s="144" t="s">
        <v>38</v>
      </c>
      <c r="B26" s="145" t="s">
        <v>131</v>
      </c>
      <c r="C26" s="145" t="s">
        <v>131</v>
      </c>
      <c r="D26" s="146" t="s">
        <v>265</v>
      </c>
      <c r="E26" s="147" t="s">
        <v>0</v>
      </c>
      <c r="F26" s="148">
        <f t="shared" si="2"/>
        <v>0</v>
      </c>
      <c r="G26" s="148"/>
      <c r="H26" s="148"/>
      <c r="I26" s="149">
        <f t="shared" si="0"/>
        <v>4</v>
      </c>
      <c r="J26" s="149">
        <v>0</v>
      </c>
      <c r="K26" s="149">
        <v>2</v>
      </c>
      <c r="L26" s="149">
        <v>2</v>
      </c>
      <c r="M26" s="149">
        <v>0</v>
      </c>
      <c r="N26" s="150">
        <f t="shared" si="4"/>
        <v>0</v>
      </c>
    </row>
    <row r="27" spans="1:14">
      <c r="A27" s="144" t="s">
        <v>39</v>
      </c>
      <c r="B27" s="145" t="s">
        <v>131</v>
      </c>
      <c r="C27" s="145" t="s">
        <v>131</v>
      </c>
      <c r="D27" s="146" t="s">
        <v>266</v>
      </c>
      <c r="E27" s="147" t="s">
        <v>0</v>
      </c>
      <c r="F27" s="148">
        <f t="shared" si="2"/>
        <v>0</v>
      </c>
      <c r="G27" s="148"/>
      <c r="H27" s="148"/>
      <c r="I27" s="149">
        <f t="shared" si="0"/>
        <v>1</v>
      </c>
      <c r="J27" s="149">
        <v>1</v>
      </c>
      <c r="K27" s="149">
        <v>0</v>
      </c>
      <c r="L27" s="149">
        <v>0</v>
      </c>
      <c r="M27" s="149">
        <v>0</v>
      </c>
      <c r="N27" s="150">
        <f t="shared" ref="N27" si="5">I27*F27</f>
        <v>0</v>
      </c>
    </row>
    <row r="28" spans="1:14">
      <c r="A28" s="144" t="s">
        <v>40</v>
      </c>
      <c r="B28" s="145" t="s">
        <v>131</v>
      </c>
      <c r="C28" s="145" t="s">
        <v>131</v>
      </c>
      <c r="D28" s="146" t="s">
        <v>267</v>
      </c>
      <c r="E28" s="147" t="s">
        <v>0</v>
      </c>
      <c r="F28" s="148">
        <f t="shared" si="2"/>
        <v>0</v>
      </c>
      <c r="G28" s="148"/>
      <c r="H28" s="148"/>
      <c r="I28" s="149">
        <f t="shared" si="0"/>
        <v>4</v>
      </c>
      <c r="J28" s="149">
        <v>4</v>
      </c>
      <c r="K28" s="149">
        <v>0</v>
      </c>
      <c r="L28" s="149">
        <v>0</v>
      </c>
      <c r="M28" s="149">
        <v>0</v>
      </c>
      <c r="N28" s="150">
        <f t="shared" si="4"/>
        <v>0</v>
      </c>
    </row>
    <row r="29" spans="1:14">
      <c r="A29" s="144" t="s">
        <v>41</v>
      </c>
      <c r="B29" s="145" t="s">
        <v>131</v>
      </c>
      <c r="C29" s="145" t="s">
        <v>131</v>
      </c>
      <c r="D29" s="146" t="s">
        <v>268</v>
      </c>
      <c r="E29" s="147" t="s">
        <v>0</v>
      </c>
      <c r="F29" s="148">
        <f t="shared" si="2"/>
        <v>0</v>
      </c>
      <c r="G29" s="148"/>
      <c r="H29" s="148"/>
      <c r="I29" s="149">
        <f t="shared" si="0"/>
        <v>21</v>
      </c>
      <c r="J29" s="149">
        <v>14</v>
      </c>
      <c r="K29" s="149">
        <v>6</v>
      </c>
      <c r="L29" s="149">
        <v>1</v>
      </c>
      <c r="M29" s="149">
        <v>0</v>
      </c>
      <c r="N29" s="150">
        <f t="shared" si="4"/>
        <v>0</v>
      </c>
    </row>
    <row r="30" spans="1:14" ht="95.25" thickBot="1">
      <c r="A30" s="151" t="s">
        <v>285</v>
      </c>
      <c r="B30" s="152" t="s">
        <v>131</v>
      </c>
      <c r="C30" s="152" t="s">
        <v>131</v>
      </c>
      <c r="D30" s="153" t="s">
        <v>320</v>
      </c>
      <c r="E30" s="154" t="s">
        <v>0</v>
      </c>
      <c r="F30" s="155">
        <f t="shared" si="2"/>
        <v>0</v>
      </c>
      <c r="G30" s="155"/>
      <c r="H30" s="155"/>
      <c r="I30" s="156">
        <v>1</v>
      </c>
      <c r="J30" s="156">
        <v>0</v>
      </c>
      <c r="K30" s="156">
        <v>0</v>
      </c>
      <c r="L30" s="156">
        <v>0</v>
      </c>
      <c r="M30" s="156">
        <v>0</v>
      </c>
      <c r="N30" s="157">
        <f t="shared" ref="N30" si="6">I30*F30</f>
        <v>0</v>
      </c>
    </row>
    <row r="31" spans="1:14" ht="16.5" thickTop="1">
      <c r="A31" s="44"/>
      <c r="B31" s="44"/>
      <c r="C31" s="44"/>
      <c r="D31" s="47"/>
    </row>
    <row r="32" spans="1:1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A285" s="44"/>
      <c r="B285" s="44"/>
      <c r="C285" s="44"/>
      <c r="D285" s="47"/>
    </row>
    <row r="286" spans="1:4">
      <c r="A286" s="44"/>
      <c r="B286" s="44"/>
      <c r="C286" s="44"/>
      <c r="D286" s="47"/>
    </row>
    <row r="287" spans="1:4">
      <c r="A287" s="44"/>
      <c r="B287" s="44"/>
      <c r="C287" s="44"/>
      <c r="D287" s="47"/>
    </row>
    <row r="288" spans="1:4">
      <c r="A288" s="44"/>
      <c r="B288" s="44"/>
      <c r="C288" s="44"/>
      <c r="D288" s="47"/>
    </row>
    <row r="289" spans="1:4">
      <c r="A289" s="44"/>
      <c r="B289" s="44"/>
      <c r="C289" s="44"/>
      <c r="D289" s="47"/>
    </row>
    <row r="290" spans="1:4">
      <c r="A290" s="44"/>
      <c r="B290" s="44"/>
      <c r="C290" s="44"/>
      <c r="D290" s="47"/>
    </row>
    <row r="291" spans="1:4">
      <c r="A291" s="44"/>
      <c r="B291" s="44"/>
      <c r="C291" s="44"/>
      <c r="D291" s="47"/>
    </row>
    <row r="292" spans="1:4">
      <c r="A292" s="44"/>
      <c r="B292" s="44"/>
      <c r="C292" s="44"/>
      <c r="D292" s="47"/>
    </row>
    <row r="293" spans="1:4">
      <c r="A293" s="44"/>
      <c r="B293" s="44"/>
      <c r="C293" s="44"/>
      <c r="D293" s="47"/>
    </row>
    <row r="294" spans="1:4">
      <c r="A294" s="44"/>
      <c r="B294" s="44"/>
      <c r="C294" s="44"/>
      <c r="D294" s="47"/>
    </row>
    <row r="295" spans="1:4">
      <c r="A295" s="44"/>
      <c r="B295" s="44"/>
      <c r="C295" s="44"/>
      <c r="D295" s="47"/>
    </row>
    <row r="296" spans="1:4">
      <c r="A296" s="44"/>
      <c r="B296" s="44"/>
      <c r="C296" s="44"/>
      <c r="D296" s="47"/>
    </row>
    <row r="297" spans="1:4">
      <c r="A297" s="44"/>
      <c r="B297" s="44"/>
      <c r="C297" s="44"/>
      <c r="D297" s="47"/>
    </row>
    <row r="298" spans="1:4">
      <c r="A298" s="44"/>
      <c r="B298" s="44"/>
      <c r="C298" s="44"/>
      <c r="D298" s="47"/>
    </row>
    <row r="299" spans="1:4">
      <c r="A299" s="44"/>
      <c r="B299" s="44"/>
      <c r="C299" s="44"/>
      <c r="D299" s="47"/>
    </row>
    <row r="300" spans="1:4">
      <c r="A300" s="44"/>
      <c r="B300" s="44"/>
      <c r="C300" s="44"/>
      <c r="D300" s="47"/>
    </row>
    <row r="301" spans="1:4">
      <c r="A301" s="44"/>
      <c r="B301" s="44"/>
      <c r="C301" s="44"/>
      <c r="D301" s="47"/>
    </row>
    <row r="302" spans="1:4">
      <c r="A302" s="44"/>
      <c r="B302" s="44"/>
      <c r="C302" s="44"/>
      <c r="D302" s="47"/>
    </row>
    <row r="303" spans="1:4">
      <c r="A303" s="44"/>
      <c r="B303" s="44"/>
      <c r="C303" s="44"/>
      <c r="D303" s="47"/>
    </row>
    <row r="304" spans="1:4">
      <c r="A304" s="44"/>
      <c r="B304" s="44"/>
      <c r="C304" s="44"/>
      <c r="D304" s="47"/>
    </row>
    <row r="305" spans="1:4">
      <c r="A305" s="44"/>
      <c r="B305" s="44"/>
      <c r="C305" s="44"/>
      <c r="D305" s="47"/>
    </row>
    <row r="306" spans="1:4">
      <c r="A306" s="44"/>
      <c r="B306" s="44"/>
      <c r="C306" s="44"/>
      <c r="D306" s="47"/>
    </row>
    <row r="307" spans="1:4">
      <c r="A307" s="44"/>
      <c r="B307" s="44"/>
      <c r="C307" s="44"/>
      <c r="D307" s="47"/>
    </row>
    <row r="308" spans="1:4">
      <c r="A308" s="44"/>
      <c r="B308" s="44"/>
      <c r="C308" s="44"/>
      <c r="D308" s="47"/>
    </row>
    <row r="309" spans="1:4">
      <c r="A309" s="44"/>
      <c r="B309" s="44"/>
      <c r="C309" s="44"/>
      <c r="D309" s="47"/>
    </row>
    <row r="310" spans="1:4">
      <c r="A310" s="44"/>
      <c r="B310" s="44"/>
      <c r="C310" s="44"/>
      <c r="D310" s="47"/>
    </row>
    <row r="311" spans="1:4">
      <c r="A311" s="44"/>
      <c r="B311" s="44"/>
      <c r="C311" s="44"/>
      <c r="D311" s="47"/>
    </row>
    <row r="312" spans="1:4">
      <c r="A312" s="44"/>
      <c r="B312" s="44"/>
      <c r="C312" s="44"/>
      <c r="D312" s="47"/>
    </row>
    <row r="313" spans="1:4">
      <c r="A313" s="44"/>
      <c r="B313" s="44"/>
      <c r="C313" s="44"/>
      <c r="D313" s="47"/>
    </row>
    <row r="314" spans="1:4">
      <c r="D314" s="47"/>
    </row>
    <row r="315" spans="1:4">
      <c r="D315" s="47"/>
    </row>
    <row r="316" spans="1:4">
      <c r="D316" s="47"/>
    </row>
    <row r="317" spans="1:4">
      <c r="D317" s="47"/>
    </row>
    <row r="318" spans="1:4">
      <c r="D318" s="47"/>
    </row>
    <row r="319" spans="1:4">
      <c r="D319" s="47"/>
    </row>
    <row r="320" spans="1:4">
      <c r="D320" s="47"/>
    </row>
    <row r="321" spans="4:4">
      <c r="D321" s="47"/>
    </row>
    <row r="322" spans="4:4">
      <c r="D322" s="47"/>
    </row>
    <row r="323" spans="4:4">
      <c r="D323" s="47"/>
    </row>
    <row r="324" spans="4:4">
      <c r="D324" s="47"/>
    </row>
  </sheetData>
  <mergeCells count="1">
    <mergeCell ref="A3:C3"/>
  </mergeCells>
  <phoneticPr fontId="11" type="noConversion"/>
  <conditionalFormatting sqref="G5:H23">
    <cfRule type="containsBlanks" dxfId="32" priority="23">
      <formula>LEN(TRIM(G5))=0</formula>
    </cfRule>
    <cfRule type="cellIs" dxfId="31" priority="24" operator="equal">
      <formula>" "</formula>
    </cfRule>
  </conditionalFormatting>
  <conditionalFormatting sqref="G26:H28">
    <cfRule type="containsBlanks" dxfId="30" priority="9">
      <formula>LEN(TRIM(G26))=0</formula>
    </cfRule>
    <cfRule type="cellIs" dxfId="29" priority="10" operator="equal">
      <formula>" "</formula>
    </cfRule>
  </conditionalFormatting>
  <conditionalFormatting sqref="G25:H25">
    <cfRule type="containsBlanks" dxfId="28" priority="7">
      <formula>LEN(TRIM(G25))=0</formula>
    </cfRule>
    <cfRule type="cellIs" dxfId="27" priority="8" operator="equal">
      <formula>" "</formula>
    </cfRule>
  </conditionalFormatting>
  <conditionalFormatting sqref="G24:H24">
    <cfRule type="containsBlanks" dxfId="26" priority="5">
      <formula>LEN(TRIM(G24))=0</formula>
    </cfRule>
    <cfRule type="cellIs" dxfId="25" priority="6" operator="equal">
      <formula>" "</formula>
    </cfRule>
  </conditionalFormatting>
  <conditionalFormatting sqref="G29:H30">
    <cfRule type="containsBlanks" dxfId="24" priority="1">
      <formula>LEN(TRIM(G29))=0</formula>
    </cfRule>
    <cfRule type="cellIs" dxfId="23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95"/>
  <sheetViews>
    <sheetView zoomScale="85" zoomScaleNormal="85" workbookViewId="0">
      <selection activeCell="C25" sqref="C2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60" customWidth="1"/>
    <col min="7" max="8" width="12.625" style="60" customWidth="1"/>
    <col min="9" max="9" width="15.625" style="67" customWidth="1"/>
    <col min="10" max="13" width="9.625" style="67" customWidth="1"/>
    <col min="14" max="14" width="15.625" style="60" customWidth="1"/>
    <col min="15" max="16384" width="9" style="1"/>
  </cols>
  <sheetData>
    <row r="1" spans="1:14" ht="49.5" customHeight="1" thickTop="1">
      <c r="A1" s="81" t="s">
        <v>12</v>
      </c>
      <c r="B1" s="82" t="s">
        <v>154</v>
      </c>
      <c r="C1" s="82" t="s">
        <v>156</v>
      </c>
      <c r="D1" s="83" t="s">
        <v>5</v>
      </c>
      <c r="E1" s="82" t="s">
        <v>195</v>
      </c>
      <c r="F1" s="84" t="s">
        <v>214</v>
      </c>
      <c r="G1" s="84" t="s">
        <v>207</v>
      </c>
      <c r="H1" s="84" t="s">
        <v>208</v>
      </c>
      <c r="I1" s="85" t="s">
        <v>206</v>
      </c>
      <c r="J1" s="85" t="s">
        <v>203</v>
      </c>
      <c r="K1" s="85" t="s">
        <v>204</v>
      </c>
      <c r="L1" s="85" t="s">
        <v>205</v>
      </c>
      <c r="M1" s="85" t="s">
        <v>250</v>
      </c>
      <c r="N1" s="86" t="s">
        <v>13</v>
      </c>
    </row>
    <row r="2" spans="1:14">
      <c r="A2" s="21"/>
      <c r="B2" s="87" t="s">
        <v>155</v>
      </c>
      <c r="C2" s="87" t="s">
        <v>155</v>
      </c>
      <c r="D2" s="22"/>
      <c r="E2" s="87"/>
      <c r="F2" s="88" t="s">
        <v>145</v>
      </c>
      <c r="G2" s="88" t="s">
        <v>146</v>
      </c>
      <c r="H2" s="88" t="s">
        <v>147</v>
      </c>
      <c r="I2" s="88" t="s">
        <v>148</v>
      </c>
      <c r="J2" s="88" t="s">
        <v>149</v>
      </c>
      <c r="K2" s="88" t="s">
        <v>150</v>
      </c>
      <c r="L2" s="88" t="s">
        <v>151</v>
      </c>
      <c r="M2" s="88" t="s">
        <v>152</v>
      </c>
      <c r="N2" s="89" t="s">
        <v>153</v>
      </c>
    </row>
    <row r="3" spans="1:14" s="2" customFormat="1">
      <c r="A3" s="167" t="s">
        <v>222</v>
      </c>
      <c r="B3" s="168"/>
      <c r="C3" s="169"/>
      <c r="D3" s="22" t="s">
        <v>68</v>
      </c>
      <c r="E3" s="53"/>
      <c r="F3" s="55"/>
      <c r="G3" s="55"/>
      <c r="H3" s="55"/>
      <c r="I3" s="55"/>
      <c r="J3" s="55"/>
      <c r="K3" s="55"/>
      <c r="L3" s="55"/>
      <c r="M3" s="55"/>
      <c r="N3" s="23"/>
    </row>
    <row r="4" spans="1:14" s="2" customFormat="1" ht="16.5" thickBot="1">
      <c r="A4" s="24"/>
      <c r="B4" s="43"/>
      <c r="C4" s="43"/>
      <c r="D4" s="45" t="s">
        <v>14</v>
      </c>
      <c r="E4" s="54"/>
      <c r="F4" s="56"/>
      <c r="G4" s="56"/>
      <c r="H4" s="56"/>
      <c r="I4" s="56"/>
      <c r="J4" s="56"/>
      <c r="K4" s="56"/>
      <c r="L4" s="56"/>
      <c r="M4" s="56"/>
      <c r="N4" s="25">
        <f>SUM(N5:N30)</f>
        <v>0</v>
      </c>
    </row>
    <row r="5" spans="1:14" s="2" customFormat="1" ht="16.5" thickTop="1">
      <c r="A5" s="13" t="s">
        <v>83</v>
      </c>
      <c r="B5" s="8" t="s">
        <v>131</v>
      </c>
      <c r="C5" s="8" t="s">
        <v>131</v>
      </c>
      <c r="D5" s="6" t="s">
        <v>159</v>
      </c>
      <c r="E5" s="7" t="s">
        <v>0</v>
      </c>
      <c r="F5" s="58">
        <f t="shared" ref="F5:F17" si="0">G5+H5</f>
        <v>0</v>
      </c>
      <c r="G5" s="58"/>
      <c r="H5" s="58"/>
      <c r="I5" s="63">
        <f t="shared" ref="I5:I17" si="1">SUM(J5:M5)</f>
        <v>6</v>
      </c>
      <c r="J5" s="63">
        <v>5</v>
      </c>
      <c r="K5" s="63">
        <v>0</v>
      </c>
      <c r="L5" s="63">
        <v>1</v>
      </c>
      <c r="M5" s="63">
        <v>0</v>
      </c>
      <c r="N5" s="64">
        <f t="shared" ref="N5:N17" si="2">F5*I5</f>
        <v>0</v>
      </c>
    </row>
    <row r="6" spans="1:14" s="2" customFormat="1">
      <c r="A6" s="13" t="s">
        <v>84</v>
      </c>
      <c r="B6" s="8" t="s">
        <v>131</v>
      </c>
      <c r="C6" s="8" t="s">
        <v>131</v>
      </c>
      <c r="D6" s="6" t="s">
        <v>160</v>
      </c>
      <c r="E6" s="7" t="s">
        <v>0</v>
      </c>
      <c r="F6" s="58">
        <f t="shared" si="0"/>
        <v>0</v>
      </c>
      <c r="G6" s="58"/>
      <c r="H6" s="58"/>
      <c r="I6" s="63">
        <f t="shared" si="1"/>
        <v>1</v>
      </c>
      <c r="J6" s="63">
        <v>1</v>
      </c>
      <c r="K6" s="63">
        <v>0</v>
      </c>
      <c r="L6" s="63">
        <v>0</v>
      </c>
      <c r="M6" s="63">
        <v>0</v>
      </c>
      <c r="N6" s="64">
        <f t="shared" si="2"/>
        <v>0</v>
      </c>
    </row>
    <row r="7" spans="1:14" s="2" customFormat="1">
      <c r="A7" s="13" t="s">
        <v>85</v>
      </c>
      <c r="B7" s="8" t="s">
        <v>131</v>
      </c>
      <c r="C7" s="8" t="s">
        <v>131</v>
      </c>
      <c r="D7" s="6" t="s">
        <v>161</v>
      </c>
      <c r="E7" s="7" t="s">
        <v>0</v>
      </c>
      <c r="F7" s="58">
        <f t="shared" si="0"/>
        <v>0</v>
      </c>
      <c r="G7" s="58"/>
      <c r="H7" s="58"/>
      <c r="I7" s="63">
        <f t="shared" si="1"/>
        <v>28</v>
      </c>
      <c r="J7" s="63">
        <v>3</v>
      </c>
      <c r="K7" s="63">
        <v>12</v>
      </c>
      <c r="L7" s="63">
        <v>13</v>
      </c>
      <c r="M7" s="63">
        <v>0</v>
      </c>
      <c r="N7" s="64">
        <f t="shared" si="2"/>
        <v>0</v>
      </c>
    </row>
    <row r="8" spans="1:14" s="2" customFormat="1">
      <c r="A8" s="13" t="s">
        <v>86</v>
      </c>
      <c r="B8" s="8" t="s">
        <v>131</v>
      </c>
      <c r="C8" s="8" t="s">
        <v>131</v>
      </c>
      <c r="D8" s="6" t="s">
        <v>162</v>
      </c>
      <c r="E8" s="7" t="s">
        <v>0</v>
      </c>
      <c r="F8" s="58">
        <f t="shared" si="0"/>
        <v>0</v>
      </c>
      <c r="G8" s="58"/>
      <c r="H8" s="58"/>
      <c r="I8" s="63">
        <f t="shared" si="1"/>
        <v>9</v>
      </c>
      <c r="J8" s="63">
        <v>9</v>
      </c>
      <c r="K8" s="63">
        <v>0</v>
      </c>
      <c r="L8" s="63">
        <v>0</v>
      </c>
      <c r="M8" s="63">
        <v>0</v>
      </c>
      <c r="N8" s="64">
        <f t="shared" si="2"/>
        <v>0</v>
      </c>
    </row>
    <row r="9" spans="1:14" s="2" customFormat="1">
      <c r="A9" s="13" t="s">
        <v>87</v>
      </c>
      <c r="B9" s="8" t="s">
        <v>131</v>
      </c>
      <c r="C9" s="8" t="s">
        <v>131</v>
      </c>
      <c r="D9" s="6" t="s">
        <v>163</v>
      </c>
      <c r="E9" s="7" t="s">
        <v>0</v>
      </c>
      <c r="F9" s="58">
        <f t="shared" si="0"/>
        <v>0</v>
      </c>
      <c r="G9" s="58"/>
      <c r="H9" s="58"/>
      <c r="I9" s="63">
        <f t="shared" si="1"/>
        <v>17</v>
      </c>
      <c r="J9" s="63">
        <v>1</v>
      </c>
      <c r="K9" s="63">
        <v>8</v>
      </c>
      <c r="L9" s="63">
        <v>8</v>
      </c>
      <c r="M9" s="63">
        <v>0</v>
      </c>
      <c r="N9" s="64">
        <f t="shared" si="2"/>
        <v>0</v>
      </c>
    </row>
    <row r="10" spans="1:14" s="2" customFormat="1" ht="31.5">
      <c r="A10" s="13" t="s">
        <v>88</v>
      </c>
      <c r="B10" s="8" t="s">
        <v>131</v>
      </c>
      <c r="C10" s="8" t="s">
        <v>131</v>
      </c>
      <c r="D10" s="6" t="s">
        <v>164</v>
      </c>
      <c r="E10" s="7" t="s">
        <v>0</v>
      </c>
      <c r="F10" s="58">
        <f t="shared" si="0"/>
        <v>0</v>
      </c>
      <c r="G10" s="58"/>
      <c r="H10" s="58"/>
      <c r="I10" s="63">
        <f t="shared" si="1"/>
        <v>1</v>
      </c>
      <c r="J10" s="63">
        <v>0</v>
      </c>
      <c r="K10" s="63">
        <v>1</v>
      </c>
      <c r="L10" s="63">
        <v>0</v>
      </c>
      <c r="M10" s="63">
        <v>0</v>
      </c>
      <c r="N10" s="64">
        <f t="shared" si="2"/>
        <v>0</v>
      </c>
    </row>
    <row r="11" spans="1:14" s="2" customFormat="1" ht="31.5">
      <c r="A11" s="13" t="s">
        <v>89</v>
      </c>
      <c r="B11" s="8" t="s">
        <v>131</v>
      </c>
      <c r="C11" s="8" t="s">
        <v>131</v>
      </c>
      <c r="D11" s="6" t="s">
        <v>165</v>
      </c>
      <c r="E11" s="7" t="s">
        <v>0</v>
      </c>
      <c r="F11" s="58">
        <f t="shared" si="0"/>
        <v>0</v>
      </c>
      <c r="G11" s="58"/>
      <c r="H11" s="58"/>
      <c r="I11" s="63">
        <f t="shared" si="1"/>
        <v>16</v>
      </c>
      <c r="J11" s="63">
        <v>6</v>
      </c>
      <c r="K11" s="63">
        <v>8</v>
      </c>
      <c r="L11" s="63">
        <v>2</v>
      </c>
      <c r="M11" s="63">
        <v>0</v>
      </c>
      <c r="N11" s="64">
        <f t="shared" si="2"/>
        <v>0</v>
      </c>
    </row>
    <row r="12" spans="1:14" s="2" customFormat="1" ht="31.5">
      <c r="A12" s="13" t="s">
        <v>90</v>
      </c>
      <c r="B12" s="8" t="s">
        <v>131</v>
      </c>
      <c r="C12" s="8" t="s">
        <v>131</v>
      </c>
      <c r="D12" s="6" t="s">
        <v>166</v>
      </c>
      <c r="E12" s="7" t="s">
        <v>0</v>
      </c>
      <c r="F12" s="58">
        <f t="shared" si="0"/>
        <v>0</v>
      </c>
      <c r="G12" s="58"/>
      <c r="H12" s="58"/>
      <c r="I12" s="63">
        <f t="shared" si="1"/>
        <v>3</v>
      </c>
      <c r="J12" s="63">
        <v>3</v>
      </c>
      <c r="K12" s="63">
        <v>0</v>
      </c>
      <c r="L12" s="63">
        <v>0</v>
      </c>
      <c r="M12" s="63">
        <v>0</v>
      </c>
      <c r="N12" s="64">
        <f t="shared" si="2"/>
        <v>0</v>
      </c>
    </row>
    <row r="13" spans="1:14" s="2" customFormat="1">
      <c r="A13" s="13" t="s">
        <v>91</v>
      </c>
      <c r="B13" s="8" t="s">
        <v>131</v>
      </c>
      <c r="C13" s="8" t="s">
        <v>131</v>
      </c>
      <c r="D13" s="6" t="s">
        <v>167</v>
      </c>
      <c r="E13" s="7" t="s">
        <v>0</v>
      </c>
      <c r="F13" s="58">
        <f t="shared" si="0"/>
        <v>0</v>
      </c>
      <c r="G13" s="58"/>
      <c r="H13" s="58"/>
      <c r="I13" s="63">
        <f t="shared" si="1"/>
        <v>246</v>
      </c>
      <c r="J13" s="63">
        <v>20</v>
      </c>
      <c r="K13" s="63">
        <v>64</v>
      </c>
      <c r="L13" s="63">
        <v>162</v>
      </c>
      <c r="M13" s="63">
        <v>0</v>
      </c>
      <c r="N13" s="64">
        <f t="shared" si="2"/>
        <v>0</v>
      </c>
    </row>
    <row r="14" spans="1:14" s="2" customFormat="1">
      <c r="A14" s="13" t="s">
        <v>92</v>
      </c>
      <c r="B14" s="8" t="s">
        <v>131</v>
      </c>
      <c r="C14" s="8" t="s">
        <v>131</v>
      </c>
      <c r="D14" s="6" t="s">
        <v>168</v>
      </c>
      <c r="E14" s="7" t="s">
        <v>0</v>
      </c>
      <c r="F14" s="58">
        <f t="shared" si="0"/>
        <v>0</v>
      </c>
      <c r="G14" s="58"/>
      <c r="H14" s="58"/>
      <c r="I14" s="63">
        <f t="shared" si="1"/>
        <v>1</v>
      </c>
      <c r="J14" s="63">
        <v>1</v>
      </c>
      <c r="K14" s="63">
        <v>0</v>
      </c>
      <c r="L14" s="63">
        <v>0</v>
      </c>
      <c r="M14" s="63">
        <v>0</v>
      </c>
      <c r="N14" s="64">
        <f t="shared" si="2"/>
        <v>0</v>
      </c>
    </row>
    <row r="15" spans="1:14" s="2" customFormat="1" ht="31.5">
      <c r="A15" s="13" t="s">
        <v>93</v>
      </c>
      <c r="B15" s="8" t="s">
        <v>131</v>
      </c>
      <c r="C15" s="8" t="s">
        <v>131</v>
      </c>
      <c r="D15" s="6" t="s">
        <v>169</v>
      </c>
      <c r="E15" s="7" t="s">
        <v>0</v>
      </c>
      <c r="F15" s="58">
        <f t="shared" si="0"/>
        <v>0</v>
      </c>
      <c r="G15" s="58"/>
      <c r="H15" s="58"/>
      <c r="I15" s="63">
        <f t="shared" si="1"/>
        <v>107</v>
      </c>
      <c r="J15" s="63">
        <v>3</v>
      </c>
      <c r="K15" s="63">
        <v>44</v>
      </c>
      <c r="L15" s="63">
        <v>60</v>
      </c>
      <c r="M15" s="63">
        <v>0</v>
      </c>
      <c r="N15" s="64">
        <f t="shared" si="2"/>
        <v>0</v>
      </c>
    </row>
    <row r="16" spans="1:14" s="2" customFormat="1" ht="31.5">
      <c r="A16" s="13" t="s">
        <v>94</v>
      </c>
      <c r="B16" s="8" t="s">
        <v>131</v>
      </c>
      <c r="C16" s="8" t="s">
        <v>131</v>
      </c>
      <c r="D16" s="6" t="s">
        <v>170</v>
      </c>
      <c r="E16" s="7" t="s">
        <v>0</v>
      </c>
      <c r="F16" s="58">
        <f t="shared" si="0"/>
        <v>0</v>
      </c>
      <c r="G16" s="58"/>
      <c r="H16" s="58"/>
      <c r="I16" s="63">
        <f t="shared" si="1"/>
        <v>1</v>
      </c>
      <c r="J16" s="63">
        <v>1</v>
      </c>
      <c r="K16" s="63">
        <v>0</v>
      </c>
      <c r="L16" s="63">
        <v>0</v>
      </c>
      <c r="M16" s="63">
        <v>0</v>
      </c>
      <c r="N16" s="64">
        <f t="shared" si="2"/>
        <v>0</v>
      </c>
    </row>
    <row r="17" spans="1:14" s="2" customFormat="1" ht="16.5" thickBot="1">
      <c r="A17" s="14" t="s">
        <v>95</v>
      </c>
      <c r="B17" s="15" t="s">
        <v>131</v>
      </c>
      <c r="C17" s="15" t="s">
        <v>131</v>
      </c>
      <c r="D17" s="17" t="s">
        <v>171</v>
      </c>
      <c r="E17" s="16" t="s">
        <v>0</v>
      </c>
      <c r="F17" s="59">
        <f t="shared" si="0"/>
        <v>0</v>
      </c>
      <c r="G17" s="59"/>
      <c r="H17" s="59"/>
      <c r="I17" s="65">
        <f t="shared" si="1"/>
        <v>3</v>
      </c>
      <c r="J17" s="65">
        <v>1</v>
      </c>
      <c r="K17" s="65">
        <v>1</v>
      </c>
      <c r="L17" s="65">
        <v>1</v>
      </c>
      <c r="M17" s="65">
        <v>0</v>
      </c>
      <c r="N17" s="66">
        <f t="shared" si="2"/>
        <v>0</v>
      </c>
    </row>
    <row r="18" spans="1:14" ht="16.5" thickTop="1">
      <c r="A18" s="44"/>
      <c r="B18" s="44"/>
      <c r="C18" s="44"/>
      <c r="D18" s="47"/>
    </row>
    <row r="19" spans="1:14">
      <c r="A19" s="44"/>
      <c r="B19" s="44"/>
      <c r="C19" s="44"/>
      <c r="D19" s="47"/>
    </row>
    <row r="20" spans="1:14">
      <c r="A20" s="44"/>
      <c r="B20" s="44"/>
      <c r="C20" s="44"/>
      <c r="D20" s="47"/>
    </row>
    <row r="21" spans="1:14">
      <c r="A21" s="44"/>
      <c r="B21" s="44"/>
      <c r="C21" s="44"/>
      <c r="D21" s="47"/>
    </row>
    <row r="22" spans="1:14">
      <c r="A22" s="44"/>
      <c r="B22" s="44"/>
      <c r="C22" s="44"/>
      <c r="D22" s="47"/>
    </row>
    <row r="23" spans="1:14">
      <c r="A23" s="44"/>
      <c r="B23" s="44"/>
      <c r="C23" s="44"/>
      <c r="D23" s="47"/>
    </row>
    <row r="24" spans="1:14">
      <c r="A24" s="44"/>
      <c r="B24" s="44"/>
      <c r="C24" s="44"/>
      <c r="D24" s="47"/>
    </row>
    <row r="25" spans="1:14">
      <c r="A25" s="44"/>
      <c r="B25" s="44"/>
      <c r="C25" s="44"/>
      <c r="D25" s="47"/>
    </row>
    <row r="26" spans="1:14">
      <c r="A26" s="44"/>
      <c r="B26" s="44"/>
      <c r="C26" s="44"/>
      <c r="D26" s="47"/>
    </row>
    <row r="27" spans="1:14">
      <c r="A27" s="44"/>
      <c r="B27" s="44"/>
      <c r="C27" s="44"/>
      <c r="D27" s="47"/>
    </row>
    <row r="28" spans="1:14">
      <c r="A28" s="44"/>
      <c r="B28" s="44"/>
      <c r="C28" s="44"/>
      <c r="D28" s="47"/>
    </row>
    <row r="29" spans="1:14">
      <c r="A29" s="44"/>
      <c r="B29" s="44"/>
      <c r="C29" s="44"/>
      <c r="D29" s="47"/>
    </row>
    <row r="30" spans="1:14">
      <c r="A30" s="44"/>
      <c r="B30" s="44"/>
      <c r="C30" s="44"/>
      <c r="D30" s="47"/>
    </row>
    <row r="31" spans="1:14">
      <c r="A31" s="44"/>
      <c r="B31" s="44"/>
      <c r="C31" s="44"/>
      <c r="D31" s="47"/>
    </row>
    <row r="32" spans="1:1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D285" s="47"/>
    </row>
    <row r="286" spans="1:4">
      <c r="D286" s="47"/>
    </row>
    <row r="287" spans="1:4">
      <c r="D287" s="47"/>
    </row>
    <row r="288" spans="1:4">
      <c r="D288" s="47"/>
    </row>
    <row r="289" spans="4:4">
      <c r="D289" s="47"/>
    </row>
    <row r="290" spans="4:4">
      <c r="D290" s="47"/>
    </row>
    <row r="291" spans="4:4">
      <c r="D291" s="47"/>
    </row>
    <row r="292" spans="4:4">
      <c r="D292" s="47"/>
    </row>
    <row r="293" spans="4:4">
      <c r="D293" s="47"/>
    </row>
    <row r="294" spans="4:4">
      <c r="D294" s="47"/>
    </row>
    <row r="295" spans="4:4">
      <c r="D295" s="47"/>
    </row>
  </sheetData>
  <mergeCells count="1">
    <mergeCell ref="A3:C3"/>
  </mergeCells>
  <phoneticPr fontId="32" type="noConversion"/>
  <conditionalFormatting sqref="G5:H17">
    <cfRule type="containsBlanks" dxfId="22" priority="1">
      <formula>LEN(TRIM(G5))=0</formula>
    </cfRule>
    <cfRule type="containsBlanks" priority="2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23"/>
  <sheetViews>
    <sheetView zoomScale="85" zoomScaleNormal="85" workbookViewId="0">
      <selection activeCell="C25" sqref="C2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60" customWidth="1"/>
    <col min="7" max="8" width="12.625" style="60" customWidth="1"/>
    <col min="9" max="9" width="15.625" style="67" customWidth="1"/>
    <col min="10" max="13" width="9.625" style="67" customWidth="1"/>
    <col min="14" max="14" width="15.625" style="60" customWidth="1"/>
    <col min="15" max="16384" width="9" style="1"/>
  </cols>
  <sheetData>
    <row r="1" spans="1:14" ht="49.5" customHeight="1" thickTop="1">
      <c r="A1" s="81" t="s">
        <v>12</v>
      </c>
      <c r="B1" s="82" t="s">
        <v>154</v>
      </c>
      <c r="C1" s="82" t="s">
        <v>156</v>
      </c>
      <c r="D1" s="83" t="s">
        <v>5</v>
      </c>
      <c r="E1" s="82" t="s">
        <v>195</v>
      </c>
      <c r="F1" s="84" t="s">
        <v>214</v>
      </c>
      <c r="G1" s="84" t="s">
        <v>207</v>
      </c>
      <c r="H1" s="84" t="s">
        <v>208</v>
      </c>
      <c r="I1" s="85" t="s">
        <v>206</v>
      </c>
      <c r="J1" s="85" t="s">
        <v>203</v>
      </c>
      <c r="K1" s="85" t="s">
        <v>204</v>
      </c>
      <c r="L1" s="85" t="s">
        <v>205</v>
      </c>
      <c r="M1" s="85" t="s">
        <v>250</v>
      </c>
      <c r="N1" s="86" t="s">
        <v>13</v>
      </c>
    </row>
    <row r="2" spans="1:14">
      <c r="A2" s="21"/>
      <c r="B2" s="87" t="s">
        <v>155</v>
      </c>
      <c r="C2" s="87" t="s">
        <v>155</v>
      </c>
      <c r="D2" s="22"/>
      <c r="E2" s="87"/>
      <c r="F2" s="88" t="s">
        <v>145</v>
      </c>
      <c r="G2" s="88" t="s">
        <v>146</v>
      </c>
      <c r="H2" s="88" t="s">
        <v>147</v>
      </c>
      <c r="I2" s="88" t="s">
        <v>148</v>
      </c>
      <c r="J2" s="88" t="s">
        <v>149</v>
      </c>
      <c r="K2" s="88" t="s">
        <v>150</v>
      </c>
      <c r="L2" s="88" t="s">
        <v>151</v>
      </c>
      <c r="M2" s="88" t="s">
        <v>152</v>
      </c>
      <c r="N2" s="89" t="s">
        <v>153</v>
      </c>
    </row>
    <row r="3" spans="1:14" s="2" customFormat="1">
      <c r="A3" s="167" t="s">
        <v>223</v>
      </c>
      <c r="B3" s="168"/>
      <c r="C3" s="169"/>
      <c r="D3" s="22" t="s">
        <v>71</v>
      </c>
      <c r="E3" s="53"/>
      <c r="F3" s="55"/>
      <c r="G3" s="55"/>
      <c r="H3" s="55"/>
      <c r="I3" s="55"/>
      <c r="J3" s="55"/>
      <c r="K3" s="55"/>
      <c r="L3" s="55"/>
      <c r="M3" s="55"/>
      <c r="N3" s="23"/>
    </row>
    <row r="4" spans="1:14" s="2" customFormat="1" ht="16.5" thickBot="1">
      <c r="A4" s="24"/>
      <c r="B4" s="43"/>
      <c r="C4" s="43"/>
      <c r="D4" s="45" t="s">
        <v>14</v>
      </c>
      <c r="E4" s="54"/>
      <c r="F4" s="56"/>
      <c r="G4" s="56"/>
      <c r="H4" s="56"/>
      <c r="I4" s="56"/>
      <c r="J4" s="56"/>
      <c r="K4" s="56"/>
      <c r="L4" s="56"/>
      <c r="M4" s="56"/>
      <c r="N4" s="25">
        <f>SUM(N5:N37)</f>
        <v>0</v>
      </c>
    </row>
    <row r="5" spans="1:14" s="2" customFormat="1" ht="32.25" thickTop="1">
      <c r="A5" s="10" t="s">
        <v>96</v>
      </c>
      <c r="B5" s="11" t="s">
        <v>131</v>
      </c>
      <c r="C5" s="11" t="s">
        <v>131</v>
      </c>
      <c r="D5" s="134" t="s">
        <v>241</v>
      </c>
      <c r="E5" s="12" t="s">
        <v>0</v>
      </c>
      <c r="F5" s="57">
        <f>G5+H5</f>
        <v>0</v>
      </c>
      <c r="G5" s="57"/>
      <c r="H5" s="57"/>
      <c r="I5" s="61">
        <f t="shared" ref="I5:I25" si="0">SUM(J5:M5)</f>
        <v>117</v>
      </c>
      <c r="J5" s="61">
        <v>38</v>
      </c>
      <c r="K5" s="61">
        <v>41</v>
      </c>
      <c r="L5" s="61">
        <v>38</v>
      </c>
      <c r="M5" s="61">
        <v>0</v>
      </c>
      <c r="N5" s="62">
        <f t="shared" ref="N5:N20" si="1">I5*F5</f>
        <v>0</v>
      </c>
    </row>
    <row r="6" spans="1:14" s="2" customFormat="1" ht="31.5">
      <c r="A6" s="13" t="s">
        <v>97</v>
      </c>
      <c r="B6" s="8" t="s">
        <v>131</v>
      </c>
      <c r="C6" s="8" t="s">
        <v>131</v>
      </c>
      <c r="D6" s="6" t="s">
        <v>242</v>
      </c>
      <c r="E6" s="7" t="s">
        <v>0</v>
      </c>
      <c r="F6" s="58">
        <f t="shared" ref="F6:F20" si="2">G6+H6</f>
        <v>0</v>
      </c>
      <c r="G6" s="58"/>
      <c r="H6" s="58"/>
      <c r="I6" s="63">
        <f t="shared" si="0"/>
        <v>82</v>
      </c>
      <c r="J6" s="63">
        <v>25</v>
      </c>
      <c r="K6" s="63">
        <v>29</v>
      </c>
      <c r="L6" s="63">
        <v>28</v>
      </c>
      <c r="M6" s="63">
        <v>0</v>
      </c>
      <c r="N6" s="64">
        <f t="shared" si="1"/>
        <v>0</v>
      </c>
    </row>
    <row r="7" spans="1:14" s="2" customFormat="1" ht="31.5">
      <c r="A7" s="13" t="s">
        <v>98</v>
      </c>
      <c r="B7" s="8" t="s">
        <v>131</v>
      </c>
      <c r="C7" s="8" t="s">
        <v>131</v>
      </c>
      <c r="D7" s="6" t="s">
        <v>243</v>
      </c>
      <c r="E7" s="7" t="s">
        <v>0</v>
      </c>
      <c r="F7" s="58">
        <f t="shared" si="2"/>
        <v>0</v>
      </c>
      <c r="G7" s="58"/>
      <c r="H7" s="58"/>
      <c r="I7" s="63">
        <f t="shared" si="0"/>
        <v>37</v>
      </c>
      <c r="J7" s="63">
        <v>10</v>
      </c>
      <c r="K7" s="63">
        <v>12</v>
      </c>
      <c r="L7" s="63">
        <v>15</v>
      </c>
      <c r="M7" s="63">
        <v>0</v>
      </c>
      <c r="N7" s="64">
        <f t="shared" si="1"/>
        <v>0</v>
      </c>
    </row>
    <row r="8" spans="1:14" s="2" customFormat="1" ht="31.5">
      <c r="A8" s="13" t="s">
        <v>305</v>
      </c>
      <c r="B8" s="8" t="s">
        <v>131</v>
      </c>
      <c r="C8" s="8" t="s">
        <v>131</v>
      </c>
      <c r="D8" s="6" t="s">
        <v>248</v>
      </c>
      <c r="E8" s="7" t="s">
        <v>0</v>
      </c>
      <c r="F8" s="58">
        <f t="shared" si="2"/>
        <v>0</v>
      </c>
      <c r="G8" s="58"/>
      <c r="H8" s="58"/>
      <c r="I8" s="63">
        <f t="shared" si="0"/>
        <v>27</v>
      </c>
      <c r="J8" s="63">
        <v>10</v>
      </c>
      <c r="K8" s="63">
        <v>8</v>
      </c>
      <c r="L8" s="63">
        <v>9</v>
      </c>
      <c r="M8" s="63">
        <v>0</v>
      </c>
      <c r="N8" s="64">
        <f t="shared" si="1"/>
        <v>0</v>
      </c>
    </row>
    <row r="9" spans="1:14" s="2" customFormat="1" ht="31.5">
      <c r="A9" s="13" t="s">
        <v>306</v>
      </c>
      <c r="B9" s="8" t="s">
        <v>131</v>
      </c>
      <c r="C9" s="8" t="s">
        <v>131</v>
      </c>
      <c r="D9" s="6" t="s">
        <v>249</v>
      </c>
      <c r="E9" s="7" t="s">
        <v>0</v>
      </c>
      <c r="F9" s="58">
        <f t="shared" si="2"/>
        <v>0</v>
      </c>
      <c r="G9" s="58"/>
      <c r="H9" s="58"/>
      <c r="I9" s="63">
        <f t="shared" si="0"/>
        <v>5</v>
      </c>
      <c r="J9" s="63">
        <v>5</v>
      </c>
      <c r="K9" s="63">
        <v>0</v>
      </c>
      <c r="L9" s="63">
        <v>0</v>
      </c>
      <c r="M9" s="63">
        <v>0</v>
      </c>
      <c r="N9" s="64">
        <f t="shared" si="1"/>
        <v>0</v>
      </c>
    </row>
    <row r="10" spans="1:14" s="2" customFormat="1" ht="31.5">
      <c r="A10" s="13" t="s">
        <v>307</v>
      </c>
      <c r="B10" s="8" t="s">
        <v>131</v>
      </c>
      <c r="C10" s="8" t="s">
        <v>131</v>
      </c>
      <c r="D10" s="6" t="s">
        <v>172</v>
      </c>
      <c r="E10" s="7" t="s">
        <v>0</v>
      </c>
      <c r="F10" s="58">
        <f t="shared" si="2"/>
        <v>0</v>
      </c>
      <c r="G10" s="58"/>
      <c r="H10" s="58"/>
      <c r="I10" s="63">
        <f t="shared" si="0"/>
        <v>13</v>
      </c>
      <c r="J10" s="63">
        <v>6</v>
      </c>
      <c r="K10" s="63">
        <v>6</v>
      </c>
      <c r="L10" s="63">
        <v>1</v>
      </c>
      <c r="M10" s="63">
        <v>0</v>
      </c>
      <c r="N10" s="64">
        <f t="shared" si="1"/>
        <v>0</v>
      </c>
    </row>
    <row r="11" spans="1:14" s="2" customFormat="1" ht="31.5">
      <c r="A11" s="13" t="s">
        <v>308</v>
      </c>
      <c r="B11" s="8" t="s">
        <v>131</v>
      </c>
      <c r="C11" s="8" t="s">
        <v>131</v>
      </c>
      <c r="D11" s="6" t="s">
        <v>238</v>
      </c>
      <c r="E11" s="7" t="s">
        <v>69</v>
      </c>
      <c r="F11" s="58">
        <f t="shared" si="2"/>
        <v>0</v>
      </c>
      <c r="G11" s="58"/>
      <c r="H11" s="58"/>
      <c r="I11" s="63">
        <f t="shared" si="0"/>
        <v>773</v>
      </c>
      <c r="J11" s="63">
        <v>65</v>
      </c>
      <c r="K11" s="63">
        <v>316</v>
      </c>
      <c r="L11" s="63">
        <v>392</v>
      </c>
      <c r="M11" s="63">
        <v>0</v>
      </c>
      <c r="N11" s="64">
        <f t="shared" si="1"/>
        <v>0</v>
      </c>
    </row>
    <row r="12" spans="1:14" s="2" customFormat="1" ht="31.5">
      <c r="A12" s="13" t="s">
        <v>99</v>
      </c>
      <c r="B12" s="8" t="s">
        <v>131</v>
      </c>
      <c r="C12" s="8" t="s">
        <v>131</v>
      </c>
      <c r="D12" s="6" t="s">
        <v>239</v>
      </c>
      <c r="E12" s="7" t="s">
        <v>69</v>
      </c>
      <c r="F12" s="58">
        <f t="shared" si="2"/>
        <v>0</v>
      </c>
      <c r="G12" s="58"/>
      <c r="H12" s="58"/>
      <c r="I12" s="63">
        <f t="shared" si="0"/>
        <v>281</v>
      </c>
      <c r="J12" s="63">
        <v>0</v>
      </c>
      <c r="K12" s="63">
        <v>131</v>
      </c>
      <c r="L12" s="63">
        <v>150</v>
      </c>
      <c r="M12" s="63">
        <v>0</v>
      </c>
      <c r="N12" s="64">
        <f t="shared" si="1"/>
        <v>0</v>
      </c>
    </row>
    <row r="13" spans="1:14" s="2" customFormat="1" ht="31.5">
      <c r="A13" s="13" t="s">
        <v>100</v>
      </c>
      <c r="B13" s="8" t="s">
        <v>131</v>
      </c>
      <c r="C13" s="8" t="s">
        <v>131</v>
      </c>
      <c r="D13" s="6" t="s">
        <v>240</v>
      </c>
      <c r="E13" s="7" t="s">
        <v>69</v>
      </c>
      <c r="F13" s="58">
        <f t="shared" si="2"/>
        <v>0</v>
      </c>
      <c r="G13" s="58"/>
      <c r="H13" s="58"/>
      <c r="I13" s="63">
        <f t="shared" si="0"/>
        <v>85</v>
      </c>
      <c r="J13" s="63">
        <v>85</v>
      </c>
      <c r="K13" s="63">
        <v>0</v>
      </c>
      <c r="L13" s="63">
        <v>0</v>
      </c>
      <c r="M13" s="63">
        <v>0</v>
      </c>
      <c r="N13" s="64">
        <f t="shared" si="1"/>
        <v>0</v>
      </c>
    </row>
    <row r="14" spans="1:14" s="2" customFormat="1">
      <c r="A14" s="13" t="s">
        <v>101</v>
      </c>
      <c r="B14" s="8" t="s">
        <v>131</v>
      </c>
      <c r="C14" s="8" t="s">
        <v>131</v>
      </c>
      <c r="D14" s="6" t="s">
        <v>236</v>
      </c>
      <c r="E14" s="7" t="s">
        <v>69</v>
      </c>
      <c r="F14" s="58">
        <f t="shared" si="2"/>
        <v>0</v>
      </c>
      <c r="G14" s="58"/>
      <c r="H14" s="58"/>
      <c r="I14" s="63">
        <f t="shared" si="0"/>
        <v>155</v>
      </c>
      <c r="J14" s="63">
        <v>135</v>
      </c>
      <c r="K14" s="63">
        <v>10</v>
      </c>
      <c r="L14" s="63">
        <v>10</v>
      </c>
      <c r="M14" s="63">
        <v>0</v>
      </c>
      <c r="N14" s="64">
        <f t="shared" si="1"/>
        <v>0</v>
      </c>
    </row>
    <row r="15" spans="1:14" s="2" customFormat="1">
      <c r="A15" s="13" t="s">
        <v>309</v>
      </c>
      <c r="B15" s="8" t="s">
        <v>131</v>
      </c>
      <c r="C15" s="8" t="s">
        <v>131</v>
      </c>
      <c r="D15" s="6" t="s">
        <v>237</v>
      </c>
      <c r="E15" s="7" t="s">
        <v>69</v>
      </c>
      <c r="F15" s="58">
        <f t="shared" si="2"/>
        <v>0</v>
      </c>
      <c r="G15" s="58"/>
      <c r="H15" s="58"/>
      <c r="I15" s="63">
        <f t="shared" si="0"/>
        <v>63</v>
      </c>
      <c r="J15" s="63">
        <v>63</v>
      </c>
      <c r="K15" s="63">
        <v>0</v>
      </c>
      <c r="L15" s="63">
        <v>0</v>
      </c>
      <c r="M15" s="63">
        <v>0</v>
      </c>
      <c r="N15" s="64">
        <f t="shared" si="1"/>
        <v>0</v>
      </c>
    </row>
    <row r="16" spans="1:14" s="2" customFormat="1">
      <c r="A16" s="13" t="s">
        <v>310</v>
      </c>
      <c r="B16" s="8" t="s">
        <v>131</v>
      </c>
      <c r="C16" s="8" t="s">
        <v>131</v>
      </c>
      <c r="D16" s="6" t="s">
        <v>286</v>
      </c>
      <c r="E16" s="7" t="s">
        <v>69</v>
      </c>
      <c r="F16" s="58">
        <f t="shared" si="2"/>
        <v>0</v>
      </c>
      <c r="G16" s="58"/>
      <c r="H16" s="58"/>
      <c r="I16" s="63">
        <f t="shared" si="0"/>
        <v>150</v>
      </c>
      <c r="J16" s="63">
        <v>25</v>
      </c>
      <c r="K16" s="63">
        <v>60</v>
      </c>
      <c r="L16" s="63">
        <v>65</v>
      </c>
      <c r="M16" s="63">
        <v>0</v>
      </c>
      <c r="N16" s="64">
        <f t="shared" si="1"/>
        <v>0</v>
      </c>
    </row>
    <row r="17" spans="1:16" s="2" customFormat="1">
      <c r="A17" s="13" t="s">
        <v>311</v>
      </c>
      <c r="B17" s="8" t="s">
        <v>131</v>
      </c>
      <c r="C17" s="8" t="s">
        <v>131</v>
      </c>
      <c r="D17" s="6" t="s">
        <v>287</v>
      </c>
      <c r="E17" s="7" t="s">
        <v>0</v>
      </c>
      <c r="F17" s="58">
        <f t="shared" si="2"/>
        <v>0</v>
      </c>
      <c r="G17" s="58"/>
      <c r="H17" s="58"/>
      <c r="I17" s="63">
        <f t="shared" si="0"/>
        <v>78</v>
      </c>
      <c r="J17" s="63">
        <v>15</v>
      </c>
      <c r="K17" s="63">
        <v>30</v>
      </c>
      <c r="L17" s="63">
        <v>33</v>
      </c>
      <c r="M17" s="63">
        <v>0</v>
      </c>
      <c r="N17" s="64">
        <f t="shared" si="1"/>
        <v>0</v>
      </c>
    </row>
    <row r="18" spans="1:16" s="2" customFormat="1">
      <c r="A18" s="13" t="s">
        <v>312</v>
      </c>
      <c r="B18" s="8" t="s">
        <v>131</v>
      </c>
      <c r="C18" s="8" t="s">
        <v>131</v>
      </c>
      <c r="D18" s="6" t="s">
        <v>288</v>
      </c>
      <c r="E18" s="7" t="s">
        <v>0</v>
      </c>
      <c r="F18" s="58">
        <f t="shared" si="2"/>
        <v>0</v>
      </c>
      <c r="G18" s="58"/>
      <c r="H18" s="58"/>
      <c r="I18" s="63">
        <f t="shared" si="0"/>
        <v>78</v>
      </c>
      <c r="J18" s="63">
        <v>15</v>
      </c>
      <c r="K18" s="63">
        <v>30</v>
      </c>
      <c r="L18" s="63">
        <v>33</v>
      </c>
      <c r="M18" s="63">
        <v>0</v>
      </c>
      <c r="N18" s="64">
        <f t="shared" si="1"/>
        <v>0</v>
      </c>
    </row>
    <row r="19" spans="1:16" s="2" customFormat="1">
      <c r="A19" s="13" t="s">
        <v>313</v>
      </c>
      <c r="B19" s="8" t="s">
        <v>131</v>
      </c>
      <c r="C19" s="8" t="s">
        <v>131</v>
      </c>
      <c r="D19" s="6" t="s">
        <v>289</v>
      </c>
      <c r="E19" s="7" t="s">
        <v>0</v>
      </c>
      <c r="F19" s="58">
        <f t="shared" si="2"/>
        <v>0</v>
      </c>
      <c r="G19" s="58"/>
      <c r="H19" s="58"/>
      <c r="I19" s="63">
        <f t="shared" si="0"/>
        <v>234</v>
      </c>
      <c r="J19" s="63">
        <v>45</v>
      </c>
      <c r="K19" s="63">
        <v>90</v>
      </c>
      <c r="L19" s="63">
        <v>99</v>
      </c>
      <c r="M19" s="63">
        <v>0</v>
      </c>
      <c r="N19" s="64">
        <f t="shared" si="1"/>
        <v>0</v>
      </c>
    </row>
    <row r="20" spans="1:16" s="2" customFormat="1">
      <c r="A20" s="13" t="s">
        <v>314</v>
      </c>
      <c r="B20" s="8" t="s">
        <v>131</v>
      </c>
      <c r="C20" s="8" t="s">
        <v>131</v>
      </c>
      <c r="D20" s="6" t="s">
        <v>290</v>
      </c>
      <c r="E20" s="7" t="s">
        <v>0</v>
      </c>
      <c r="F20" s="58">
        <f t="shared" si="2"/>
        <v>0</v>
      </c>
      <c r="G20" s="58"/>
      <c r="H20" s="58"/>
      <c r="I20" s="63">
        <f t="shared" si="0"/>
        <v>156</v>
      </c>
      <c r="J20" s="63">
        <v>30</v>
      </c>
      <c r="K20" s="63">
        <v>60</v>
      </c>
      <c r="L20" s="63">
        <v>66</v>
      </c>
      <c r="M20" s="63">
        <v>0</v>
      </c>
      <c r="N20" s="64">
        <f t="shared" si="1"/>
        <v>0</v>
      </c>
    </row>
    <row r="21" spans="1:16">
      <c r="A21" s="13" t="s">
        <v>315</v>
      </c>
      <c r="B21" s="8" t="s">
        <v>131</v>
      </c>
      <c r="C21" s="8" t="s">
        <v>131</v>
      </c>
      <c r="D21" s="46" t="s">
        <v>173</v>
      </c>
      <c r="E21" s="9" t="s">
        <v>0</v>
      </c>
      <c r="F21" s="58">
        <f t="shared" ref="F21:F25" si="3">G21+H21</f>
        <v>0</v>
      </c>
      <c r="G21" s="58"/>
      <c r="H21" s="58"/>
      <c r="I21" s="63">
        <f t="shared" si="0"/>
        <v>633</v>
      </c>
      <c r="J21" s="63">
        <v>433</v>
      </c>
      <c r="K21" s="63">
        <v>110</v>
      </c>
      <c r="L21" s="63">
        <v>90</v>
      </c>
      <c r="M21" s="63">
        <v>0</v>
      </c>
      <c r="N21" s="64">
        <f t="shared" ref="N21:N25" si="4">I21*F21</f>
        <v>0</v>
      </c>
      <c r="P21" s="2"/>
    </row>
    <row r="22" spans="1:16">
      <c r="A22" s="13" t="s">
        <v>316</v>
      </c>
      <c r="B22" s="8" t="s">
        <v>131</v>
      </c>
      <c r="C22" s="8" t="s">
        <v>131</v>
      </c>
      <c r="D22" s="46" t="s">
        <v>174</v>
      </c>
      <c r="E22" s="9" t="s">
        <v>0</v>
      </c>
      <c r="F22" s="58">
        <f t="shared" si="3"/>
        <v>0</v>
      </c>
      <c r="G22" s="58"/>
      <c r="H22" s="58"/>
      <c r="I22" s="63">
        <f t="shared" si="0"/>
        <v>625</v>
      </c>
      <c r="J22" s="63">
        <v>0</v>
      </c>
      <c r="K22" s="63">
        <v>625</v>
      </c>
      <c r="L22" s="63">
        <v>0</v>
      </c>
      <c r="M22" s="63">
        <v>0</v>
      </c>
      <c r="N22" s="64">
        <f t="shared" si="4"/>
        <v>0</v>
      </c>
      <c r="P22" s="2"/>
    </row>
    <row r="23" spans="1:16" ht="31.5">
      <c r="A23" s="13" t="s">
        <v>317</v>
      </c>
      <c r="B23" s="8" t="s">
        <v>131</v>
      </c>
      <c r="C23" s="8" t="s">
        <v>131</v>
      </c>
      <c r="D23" s="46" t="s">
        <v>235</v>
      </c>
      <c r="E23" s="9" t="s">
        <v>0</v>
      </c>
      <c r="F23" s="58">
        <f t="shared" si="3"/>
        <v>0</v>
      </c>
      <c r="G23" s="58"/>
      <c r="H23" s="58"/>
      <c r="I23" s="63">
        <f t="shared" si="0"/>
        <v>170</v>
      </c>
      <c r="J23" s="63">
        <v>40</v>
      </c>
      <c r="K23" s="63">
        <v>65</v>
      </c>
      <c r="L23" s="63">
        <v>65</v>
      </c>
      <c r="M23" s="63">
        <v>0</v>
      </c>
      <c r="N23" s="64">
        <f t="shared" si="4"/>
        <v>0</v>
      </c>
      <c r="P23" s="2"/>
    </row>
    <row r="24" spans="1:16">
      <c r="A24" s="13" t="s">
        <v>318</v>
      </c>
      <c r="B24" s="8" t="s">
        <v>131</v>
      </c>
      <c r="C24" s="8" t="s">
        <v>131</v>
      </c>
      <c r="D24" s="46" t="s">
        <v>187</v>
      </c>
      <c r="E24" s="9" t="s">
        <v>0</v>
      </c>
      <c r="F24" s="58">
        <f t="shared" si="3"/>
        <v>0</v>
      </c>
      <c r="G24" s="58"/>
      <c r="H24" s="58"/>
      <c r="I24" s="63">
        <f t="shared" si="0"/>
        <v>4</v>
      </c>
      <c r="J24" s="63">
        <v>1</v>
      </c>
      <c r="K24" s="63">
        <v>1</v>
      </c>
      <c r="L24" s="63">
        <v>1</v>
      </c>
      <c r="M24" s="63">
        <v>1</v>
      </c>
      <c r="N24" s="64">
        <f t="shared" si="4"/>
        <v>0</v>
      </c>
      <c r="P24" s="2"/>
    </row>
    <row r="25" spans="1:16" ht="16.5" thickBot="1">
      <c r="A25" s="14" t="s">
        <v>319</v>
      </c>
      <c r="B25" s="15" t="s">
        <v>131</v>
      </c>
      <c r="C25" s="15" t="s">
        <v>131</v>
      </c>
      <c r="D25" s="51" t="s">
        <v>115</v>
      </c>
      <c r="E25" s="18" t="s">
        <v>70</v>
      </c>
      <c r="F25" s="59">
        <f t="shared" si="3"/>
        <v>0</v>
      </c>
      <c r="G25" s="59"/>
      <c r="H25" s="59"/>
      <c r="I25" s="65">
        <f t="shared" si="0"/>
        <v>3</v>
      </c>
      <c r="J25" s="65">
        <v>1</v>
      </c>
      <c r="K25" s="65">
        <v>1</v>
      </c>
      <c r="L25" s="65">
        <v>1</v>
      </c>
      <c r="M25" s="65">
        <v>0</v>
      </c>
      <c r="N25" s="66">
        <f t="shared" si="4"/>
        <v>0</v>
      </c>
      <c r="P25" s="2"/>
    </row>
    <row r="26" spans="1:16" ht="16.5" thickTop="1">
      <c r="A26" s="44"/>
      <c r="B26" s="44"/>
      <c r="C26" s="44"/>
      <c r="D26" s="47"/>
    </row>
    <row r="27" spans="1:16">
      <c r="A27" s="44"/>
      <c r="B27" s="44"/>
      <c r="C27" s="44"/>
      <c r="D27" s="47"/>
    </row>
    <row r="28" spans="1:16">
      <c r="A28" s="44"/>
      <c r="B28" s="44"/>
      <c r="C28" s="44"/>
      <c r="D28" s="47"/>
    </row>
    <row r="29" spans="1:16">
      <c r="A29" s="44"/>
      <c r="B29" s="44"/>
      <c r="C29" s="44"/>
      <c r="D29" s="47"/>
    </row>
    <row r="30" spans="1:16">
      <c r="A30" s="44"/>
      <c r="B30" s="44"/>
      <c r="C30" s="44"/>
      <c r="D30" s="47"/>
    </row>
    <row r="31" spans="1:16">
      <c r="A31" s="44"/>
      <c r="B31" s="44"/>
      <c r="C31" s="44"/>
      <c r="D31" s="47"/>
    </row>
    <row r="32" spans="1:16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A285" s="44"/>
      <c r="B285" s="44"/>
      <c r="C285" s="44"/>
      <c r="D285" s="47"/>
    </row>
    <row r="286" spans="1:4">
      <c r="A286" s="44"/>
      <c r="B286" s="44"/>
      <c r="C286" s="44"/>
      <c r="D286" s="47"/>
    </row>
    <row r="287" spans="1:4">
      <c r="A287" s="44"/>
      <c r="B287" s="44"/>
      <c r="C287" s="44"/>
      <c r="D287" s="47"/>
    </row>
    <row r="288" spans="1:4">
      <c r="A288" s="44"/>
      <c r="B288" s="44"/>
      <c r="C288" s="44"/>
      <c r="D288" s="47"/>
    </row>
    <row r="289" spans="1:4">
      <c r="A289" s="44"/>
      <c r="B289" s="44"/>
      <c r="C289" s="44"/>
      <c r="D289" s="47"/>
    </row>
    <row r="290" spans="1:4">
      <c r="A290" s="44"/>
      <c r="B290" s="44"/>
      <c r="C290" s="44"/>
      <c r="D290" s="47"/>
    </row>
    <row r="291" spans="1:4">
      <c r="A291" s="44"/>
      <c r="B291" s="44"/>
      <c r="C291" s="44"/>
      <c r="D291" s="47"/>
    </row>
    <row r="292" spans="1:4">
      <c r="A292" s="44"/>
      <c r="B292" s="44"/>
      <c r="C292" s="44"/>
      <c r="D292" s="47"/>
    </row>
    <row r="293" spans="1:4">
      <c r="A293" s="44"/>
      <c r="B293" s="44"/>
      <c r="C293" s="44"/>
      <c r="D293" s="47"/>
    </row>
    <row r="294" spans="1:4">
      <c r="A294" s="44"/>
      <c r="B294" s="44"/>
      <c r="C294" s="44"/>
      <c r="D294" s="47"/>
    </row>
    <row r="295" spans="1:4">
      <c r="A295" s="44"/>
      <c r="B295" s="44"/>
      <c r="C295" s="44"/>
      <c r="D295" s="47"/>
    </row>
    <row r="296" spans="1:4">
      <c r="A296" s="44"/>
      <c r="B296" s="44"/>
      <c r="C296" s="44"/>
      <c r="D296" s="47"/>
    </row>
    <row r="297" spans="1:4">
      <c r="A297" s="44"/>
      <c r="B297" s="44"/>
      <c r="C297" s="44"/>
      <c r="D297" s="47"/>
    </row>
    <row r="298" spans="1:4">
      <c r="A298" s="44"/>
      <c r="B298" s="44"/>
      <c r="C298" s="44"/>
      <c r="D298" s="47"/>
    </row>
    <row r="299" spans="1:4">
      <c r="A299" s="44"/>
      <c r="B299" s="44"/>
      <c r="C299" s="44"/>
      <c r="D299" s="47"/>
    </row>
    <row r="300" spans="1:4">
      <c r="A300" s="44"/>
      <c r="B300" s="44"/>
      <c r="C300" s="44"/>
      <c r="D300" s="47"/>
    </row>
    <row r="301" spans="1:4">
      <c r="A301" s="44"/>
      <c r="B301" s="44"/>
      <c r="C301" s="44"/>
      <c r="D301" s="47"/>
    </row>
    <row r="302" spans="1:4">
      <c r="A302" s="44"/>
      <c r="B302" s="44"/>
      <c r="C302" s="44"/>
      <c r="D302" s="47"/>
    </row>
    <row r="303" spans="1:4">
      <c r="A303" s="44"/>
      <c r="B303" s="44"/>
      <c r="C303" s="44"/>
      <c r="D303" s="47"/>
    </row>
    <row r="304" spans="1:4">
      <c r="A304" s="44"/>
      <c r="B304" s="44"/>
      <c r="C304" s="44"/>
      <c r="D304" s="47"/>
    </row>
    <row r="305" spans="1:4">
      <c r="A305" s="44"/>
      <c r="B305" s="44"/>
      <c r="C305" s="44"/>
      <c r="D305" s="47"/>
    </row>
    <row r="306" spans="1:4">
      <c r="A306" s="44"/>
      <c r="B306" s="44"/>
      <c r="C306" s="44"/>
      <c r="D306" s="47"/>
    </row>
    <row r="307" spans="1:4">
      <c r="A307" s="44"/>
      <c r="B307" s="44"/>
      <c r="C307" s="44"/>
      <c r="D307" s="47"/>
    </row>
    <row r="308" spans="1:4">
      <c r="A308" s="44"/>
      <c r="B308" s="44"/>
      <c r="C308" s="44"/>
      <c r="D308" s="47"/>
    </row>
    <row r="309" spans="1:4">
      <c r="A309" s="44"/>
      <c r="B309" s="44"/>
      <c r="C309" s="44"/>
      <c r="D309" s="47"/>
    </row>
    <row r="310" spans="1:4">
      <c r="A310" s="44"/>
      <c r="B310" s="44"/>
      <c r="C310" s="44"/>
      <c r="D310" s="47"/>
    </row>
    <row r="311" spans="1:4">
      <c r="A311" s="44"/>
      <c r="B311" s="44"/>
      <c r="C311" s="44"/>
      <c r="D311" s="47"/>
    </row>
    <row r="312" spans="1:4">
      <c r="A312" s="44"/>
      <c r="B312" s="44"/>
      <c r="C312" s="44"/>
      <c r="D312" s="47"/>
    </row>
    <row r="313" spans="1:4">
      <c r="D313" s="47"/>
    </row>
    <row r="314" spans="1:4">
      <c r="D314" s="47"/>
    </row>
    <row r="315" spans="1:4">
      <c r="D315" s="47"/>
    </row>
    <row r="316" spans="1:4">
      <c r="D316" s="47"/>
    </row>
    <row r="317" spans="1:4">
      <c r="D317" s="47"/>
    </row>
    <row r="318" spans="1:4">
      <c r="D318" s="47"/>
    </row>
    <row r="319" spans="1:4">
      <c r="D319" s="47"/>
    </row>
    <row r="320" spans="1:4">
      <c r="D320" s="47"/>
    </row>
    <row r="321" spans="4:4">
      <c r="D321" s="47"/>
    </row>
    <row r="322" spans="4:4">
      <c r="D322" s="47"/>
    </row>
    <row r="323" spans="4:4">
      <c r="D323" s="47"/>
    </row>
  </sheetData>
  <mergeCells count="1">
    <mergeCell ref="A3:C3"/>
  </mergeCells>
  <phoneticPr fontId="32" type="noConversion"/>
  <conditionalFormatting sqref="G5:H13 G16:H25">
    <cfRule type="containsBlanks" dxfId="21" priority="51">
      <formula>LEN(TRIM(G5))=0</formula>
    </cfRule>
  </conditionalFormatting>
  <conditionalFormatting sqref="G14:H14">
    <cfRule type="containsBlanks" dxfId="20" priority="40">
      <formula>LEN(TRIM(G14))=0</formula>
    </cfRule>
  </conditionalFormatting>
  <conditionalFormatting sqref="G15:H15">
    <cfRule type="containsBlanks" dxfId="19" priority="39">
      <formula>LEN(TRIM(G15))=0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92"/>
  <sheetViews>
    <sheetView zoomScale="85" zoomScaleNormal="85" workbookViewId="0">
      <selection activeCell="C25" sqref="C2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60" customWidth="1"/>
    <col min="7" max="8" width="12.625" style="60" customWidth="1"/>
    <col min="9" max="9" width="15.625" style="67" customWidth="1"/>
    <col min="10" max="13" width="9.625" style="67" customWidth="1"/>
    <col min="14" max="14" width="15.625" style="60" customWidth="1"/>
    <col min="15" max="16384" width="9" style="1"/>
  </cols>
  <sheetData>
    <row r="1" spans="1:16" ht="49.5" customHeight="1" thickTop="1">
      <c r="A1" s="81" t="s">
        <v>12</v>
      </c>
      <c r="B1" s="82" t="s">
        <v>154</v>
      </c>
      <c r="C1" s="82" t="s">
        <v>156</v>
      </c>
      <c r="D1" s="83" t="s">
        <v>5</v>
      </c>
      <c r="E1" s="82" t="s">
        <v>195</v>
      </c>
      <c r="F1" s="84" t="s">
        <v>214</v>
      </c>
      <c r="G1" s="84" t="s">
        <v>207</v>
      </c>
      <c r="H1" s="84" t="s">
        <v>208</v>
      </c>
      <c r="I1" s="85" t="s">
        <v>206</v>
      </c>
      <c r="J1" s="85" t="s">
        <v>203</v>
      </c>
      <c r="K1" s="85" t="s">
        <v>204</v>
      </c>
      <c r="L1" s="85" t="s">
        <v>205</v>
      </c>
      <c r="M1" s="85" t="s">
        <v>250</v>
      </c>
      <c r="N1" s="86" t="s">
        <v>13</v>
      </c>
    </row>
    <row r="2" spans="1:16">
      <c r="A2" s="21"/>
      <c r="B2" s="87" t="s">
        <v>155</v>
      </c>
      <c r="C2" s="87" t="s">
        <v>155</v>
      </c>
      <c r="D2" s="22"/>
      <c r="E2" s="87"/>
      <c r="F2" s="88" t="s">
        <v>145</v>
      </c>
      <c r="G2" s="88" t="s">
        <v>146</v>
      </c>
      <c r="H2" s="88" t="s">
        <v>147</v>
      </c>
      <c r="I2" s="88" t="s">
        <v>148</v>
      </c>
      <c r="J2" s="88" t="s">
        <v>149</v>
      </c>
      <c r="K2" s="88" t="s">
        <v>150</v>
      </c>
      <c r="L2" s="88" t="s">
        <v>151</v>
      </c>
      <c r="M2" s="88" t="s">
        <v>152</v>
      </c>
      <c r="N2" s="89" t="s">
        <v>153</v>
      </c>
    </row>
    <row r="3" spans="1:16" s="2" customFormat="1">
      <c r="A3" s="167" t="s">
        <v>224</v>
      </c>
      <c r="B3" s="168"/>
      <c r="C3" s="169"/>
      <c r="D3" s="22" t="s">
        <v>72</v>
      </c>
      <c r="E3" s="53"/>
      <c r="F3" s="55"/>
      <c r="G3" s="55"/>
      <c r="H3" s="55"/>
      <c r="I3" s="55"/>
      <c r="J3" s="55"/>
      <c r="K3" s="55"/>
      <c r="L3" s="55"/>
      <c r="M3" s="55"/>
      <c r="N3" s="23"/>
    </row>
    <row r="4" spans="1:16" s="2" customFormat="1" ht="16.5" thickBot="1">
      <c r="A4" s="24"/>
      <c r="B4" s="43"/>
      <c r="C4" s="43"/>
      <c r="D4" s="45" t="s">
        <v>14</v>
      </c>
      <c r="E4" s="54"/>
      <c r="F4" s="56"/>
      <c r="G4" s="56"/>
      <c r="H4" s="56"/>
      <c r="I4" s="56"/>
      <c r="J4" s="56"/>
      <c r="K4" s="56"/>
      <c r="L4" s="56"/>
      <c r="M4" s="56"/>
      <c r="N4" s="25">
        <f>SUM(N5:N20)</f>
        <v>0</v>
      </c>
    </row>
    <row r="5" spans="1:16" s="2" customFormat="1" ht="16.5" thickTop="1">
      <c r="A5" s="13" t="s">
        <v>102</v>
      </c>
      <c r="B5" s="8" t="s">
        <v>131</v>
      </c>
      <c r="C5" s="8" t="s">
        <v>131</v>
      </c>
      <c r="D5" s="49" t="s">
        <v>112</v>
      </c>
      <c r="E5" s="7" t="s">
        <v>69</v>
      </c>
      <c r="F5" s="58">
        <f t="shared" ref="F5:F6" si="0">G5+H5</f>
        <v>0</v>
      </c>
      <c r="G5" s="58"/>
      <c r="H5" s="58"/>
      <c r="I5" s="63">
        <f t="shared" ref="I5:I13" si="1">SUM(J5:M5)</f>
        <v>367</v>
      </c>
      <c r="J5" s="63">
        <v>156</v>
      </c>
      <c r="K5" s="63">
        <v>120</v>
      </c>
      <c r="L5" s="63">
        <v>91</v>
      </c>
      <c r="M5" s="63">
        <v>0</v>
      </c>
      <c r="N5" s="64">
        <f t="shared" ref="N5:N13" si="2">I5*F5</f>
        <v>0</v>
      </c>
    </row>
    <row r="6" spans="1:16" s="2" customFormat="1">
      <c r="A6" s="13" t="s">
        <v>103</v>
      </c>
      <c r="B6" s="8" t="s">
        <v>131</v>
      </c>
      <c r="C6" s="8" t="s">
        <v>131</v>
      </c>
      <c r="D6" s="49" t="s">
        <v>113</v>
      </c>
      <c r="E6" s="7" t="s">
        <v>69</v>
      </c>
      <c r="F6" s="58">
        <f t="shared" si="0"/>
        <v>0</v>
      </c>
      <c r="G6" s="58"/>
      <c r="H6" s="58"/>
      <c r="I6" s="63">
        <f t="shared" si="1"/>
        <v>89</v>
      </c>
      <c r="J6" s="63">
        <v>5</v>
      </c>
      <c r="K6" s="63">
        <v>65</v>
      </c>
      <c r="L6" s="63">
        <v>19</v>
      </c>
      <c r="M6" s="63">
        <v>0</v>
      </c>
      <c r="N6" s="64">
        <f t="shared" si="2"/>
        <v>0</v>
      </c>
    </row>
    <row r="7" spans="1:16">
      <c r="A7" s="13" t="s">
        <v>104</v>
      </c>
      <c r="B7" s="8" t="s">
        <v>131</v>
      </c>
      <c r="C7" s="8" t="s">
        <v>131</v>
      </c>
      <c r="D7" s="49" t="s">
        <v>135</v>
      </c>
      <c r="E7" s="7" t="s">
        <v>69</v>
      </c>
      <c r="F7" s="58">
        <f t="shared" ref="F7:F8" si="3">G7+H7</f>
        <v>0</v>
      </c>
      <c r="G7" s="58"/>
      <c r="H7" s="58"/>
      <c r="I7" s="63">
        <f t="shared" si="1"/>
        <v>172</v>
      </c>
      <c r="J7" s="63">
        <v>124</v>
      </c>
      <c r="K7" s="63">
        <v>27</v>
      </c>
      <c r="L7" s="63">
        <v>21</v>
      </c>
      <c r="M7" s="63">
        <v>0</v>
      </c>
      <c r="N7" s="64">
        <f t="shared" si="2"/>
        <v>0</v>
      </c>
      <c r="P7" s="2"/>
    </row>
    <row r="8" spans="1:16">
      <c r="A8" s="13" t="s">
        <v>105</v>
      </c>
      <c r="B8" s="8" t="s">
        <v>131</v>
      </c>
      <c r="C8" s="8" t="s">
        <v>131</v>
      </c>
      <c r="D8" s="49" t="s">
        <v>136</v>
      </c>
      <c r="E8" s="7" t="s">
        <v>69</v>
      </c>
      <c r="F8" s="58">
        <f t="shared" si="3"/>
        <v>0</v>
      </c>
      <c r="G8" s="58"/>
      <c r="H8" s="58"/>
      <c r="I8" s="63">
        <f t="shared" si="1"/>
        <v>180</v>
      </c>
      <c r="J8" s="63">
        <v>0</v>
      </c>
      <c r="K8" s="63">
        <v>180</v>
      </c>
      <c r="L8" s="63">
        <v>0</v>
      </c>
      <c r="M8" s="63">
        <v>0</v>
      </c>
      <c r="N8" s="64">
        <f t="shared" si="2"/>
        <v>0</v>
      </c>
      <c r="P8" s="2"/>
    </row>
    <row r="9" spans="1:16">
      <c r="A9" s="13" t="s">
        <v>106</v>
      </c>
      <c r="B9" s="8" t="s">
        <v>131</v>
      </c>
      <c r="C9" s="8" t="s">
        <v>131</v>
      </c>
      <c r="D9" s="49" t="s">
        <v>277</v>
      </c>
      <c r="E9" s="7" t="s">
        <v>69</v>
      </c>
      <c r="F9" s="58">
        <f t="shared" ref="F9" si="4">G9+H9</f>
        <v>0</v>
      </c>
      <c r="G9" s="58"/>
      <c r="H9" s="58"/>
      <c r="I9" s="63">
        <f t="shared" si="1"/>
        <v>19</v>
      </c>
      <c r="J9" s="63">
        <v>15</v>
      </c>
      <c r="K9" s="63">
        <v>0</v>
      </c>
      <c r="L9" s="63">
        <v>4</v>
      </c>
      <c r="M9" s="63">
        <v>0</v>
      </c>
      <c r="N9" s="64">
        <f t="shared" si="2"/>
        <v>0</v>
      </c>
      <c r="P9" s="2"/>
    </row>
    <row r="10" spans="1:16">
      <c r="A10" s="13" t="s">
        <v>107</v>
      </c>
      <c r="B10" s="8" t="s">
        <v>131</v>
      </c>
      <c r="C10" s="8" t="s">
        <v>131</v>
      </c>
      <c r="D10" s="49" t="s">
        <v>247</v>
      </c>
      <c r="E10" s="7" t="s">
        <v>69</v>
      </c>
      <c r="F10" s="58">
        <f t="shared" ref="F10:F13" si="5">G10+H10</f>
        <v>0</v>
      </c>
      <c r="G10" s="58"/>
      <c r="H10" s="58"/>
      <c r="I10" s="63">
        <f t="shared" si="1"/>
        <v>1459</v>
      </c>
      <c r="J10" s="63">
        <v>594</v>
      </c>
      <c r="K10" s="63">
        <v>389</v>
      </c>
      <c r="L10" s="63">
        <v>476</v>
      </c>
      <c r="M10" s="63">
        <v>0</v>
      </c>
      <c r="N10" s="64">
        <f t="shared" si="2"/>
        <v>0</v>
      </c>
      <c r="P10" s="2"/>
    </row>
    <row r="11" spans="1:16">
      <c r="A11" s="13" t="s">
        <v>108</v>
      </c>
      <c r="B11" s="8" t="s">
        <v>131</v>
      </c>
      <c r="C11" s="8" t="s">
        <v>131</v>
      </c>
      <c r="D11" s="49" t="s">
        <v>244</v>
      </c>
      <c r="E11" s="7" t="s">
        <v>69</v>
      </c>
      <c r="F11" s="58">
        <f t="shared" si="5"/>
        <v>0</v>
      </c>
      <c r="G11" s="58"/>
      <c r="H11" s="58"/>
      <c r="I11" s="63">
        <f t="shared" si="1"/>
        <v>40</v>
      </c>
      <c r="J11" s="63">
        <v>5</v>
      </c>
      <c r="K11" s="63">
        <v>0</v>
      </c>
      <c r="L11" s="63">
        <v>35</v>
      </c>
      <c r="M11" s="63">
        <v>0</v>
      </c>
      <c r="N11" s="64">
        <f t="shared" si="2"/>
        <v>0</v>
      </c>
      <c r="P11" s="2"/>
    </row>
    <row r="12" spans="1:16">
      <c r="A12" s="13" t="s">
        <v>109</v>
      </c>
      <c r="B12" s="8" t="s">
        <v>131</v>
      </c>
      <c r="C12" s="8" t="s">
        <v>131</v>
      </c>
      <c r="D12" s="49" t="s">
        <v>245</v>
      </c>
      <c r="E12" s="7" t="s">
        <v>69</v>
      </c>
      <c r="F12" s="58">
        <f t="shared" si="5"/>
        <v>0</v>
      </c>
      <c r="G12" s="58"/>
      <c r="H12" s="58"/>
      <c r="I12" s="63">
        <f t="shared" si="1"/>
        <v>2269</v>
      </c>
      <c r="J12" s="63">
        <v>289</v>
      </c>
      <c r="K12" s="63">
        <v>883</v>
      </c>
      <c r="L12" s="63">
        <v>1097</v>
      </c>
      <c r="M12" s="63">
        <v>0</v>
      </c>
      <c r="N12" s="64">
        <f t="shared" si="2"/>
        <v>0</v>
      </c>
      <c r="P12" s="2"/>
    </row>
    <row r="13" spans="1:16" ht="16.5" thickBot="1">
      <c r="A13" s="14" t="s">
        <v>110</v>
      </c>
      <c r="B13" s="15" t="s">
        <v>131</v>
      </c>
      <c r="C13" s="15" t="s">
        <v>131</v>
      </c>
      <c r="D13" s="52" t="s">
        <v>246</v>
      </c>
      <c r="E13" s="16" t="s">
        <v>69</v>
      </c>
      <c r="F13" s="59">
        <f t="shared" si="5"/>
        <v>0</v>
      </c>
      <c r="G13" s="59"/>
      <c r="H13" s="59"/>
      <c r="I13" s="65">
        <f t="shared" si="1"/>
        <v>22</v>
      </c>
      <c r="J13" s="65">
        <v>22</v>
      </c>
      <c r="K13" s="65">
        <v>0</v>
      </c>
      <c r="L13" s="65">
        <v>0</v>
      </c>
      <c r="M13" s="65">
        <v>0</v>
      </c>
      <c r="N13" s="66">
        <f t="shared" si="2"/>
        <v>0</v>
      </c>
      <c r="P13" s="2"/>
    </row>
    <row r="14" spans="1:16" ht="16.5" thickTop="1">
      <c r="A14" s="44"/>
      <c r="B14" s="44"/>
      <c r="C14" s="44"/>
      <c r="D14" s="47"/>
    </row>
    <row r="15" spans="1:16">
      <c r="A15" s="44"/>
      <c r="B15" s="44"/>
      <c r="C15" s="44"/>
      <c r="D15" s="47"/>
    </row>
    <row r="16" spans="1:16">
      <c r="A16" s="44"/>
      <c r="B16" s="44"/>
      <c r="C16" s="44"/>
      <c r="D16" s="47"/>
    </row>
    <row r="17" spans="1:4">
      <c r="A17" s="44"/>
      <c r="B17" s="44"/>
      <c r="C17" s="44"/>
      <c r="D17" s="47"/>
    </row>
    <row r="18" spans="1:4">
      <c r="A18" s="44"/>
      <c r="B18" s="44"/>
      <c r="C18" s="44"/>
      <c r="D18" s="47"/>
    </row>
    <row r="19" spans="1:4">
      <c r="A19" s="44"/>
      <c r="B19" s="44"/>
      <c r="C19" s="44"/>
      <c r="D19" s="47"/>
    </row>
    <row r="20" spans="1:4">
      <c r="A20" s="44"/>
      <c r="B20" s="44"/>
      <c r="C20" s="44"/>
      <c r="D20" s="47"/>
    </row>
    <row r="21" spans="1:4">
      <c r="A21" s="44"/>
      <c r="B21" s="44"/>
      <c r="C21" s="44"/>
      <c r="D21" s="47"/>
    </row>
    <row r="22" spans="1:4">
      <c r="A22" s="44"/>
      <c r="B22" s="44"/>
      <c r="C22" s="44"/>
      <c r="D22" s="47"/>
    </row>
    <row r="23" spans="1:4">
      <c r="A23" s="44"/>
      <c r="B23" s="44"/>
      <c r="C23" s="44"/>
      <c r="D23" s="47"/>
    </row>
    <row r="24" spans="1:4">
      <c r="A24" s="44"/>
      <c r="B24" s="44"/>
      <c r="C24" s="44"/>
      <c r="D24" s="47"/>
    </row>
    <row r="25" spans="1:4">
      <c r="A25" s="44"/>
      <c r="B25" s="44"/>
      <c r="C25" s="44"/>
      <c r="D25" s="47"/>
    </row>
    <row r="26" spans="1:4">
      <c r="A26" s="44"/>
      <c r="B26" s="44"/>
      <c r="C26" s="44"/>
      <c r="D26" s="47"/>
    </row>
    <row r="27" spans="1:4">
      <c r="A27" s="44"/>
      <c r="B27" s="44"/>
      <c r="C27" s="44"/>
      <c r="D27" s="47"/>
    </row>
    <row r="28" spans="1:4">
      <c r="A28" s="44"/>
      <c r="B28" s="44"/>
      <c r="C28" s="44"/>
      <c r="D28" s="47"/>
    </row>
    <row r="29" spans="1:4">
      <c r="A29" s="44"/>
      <c r="B29" s="44"/>
      <c r="C29" s="44"/>
      <c r="D29" s="47"/>
    </row>
    <row r="30" spans="1:4">
      <c r="A30" s="44"/>
      <c r="B30" s="44"/>
      <c r="C30" s="44"/>
      <c r="D30" s="47"/>
    </row>
    <row r="31" spans="1:4">
      <c r="A31" s="44"/>
      <c r="B31" s="44"/>
      <c r="C31" s="44"/>
      <c r="D31" s="47"/>
    </row>
    <row r="32" spans="1: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D182" s="47"/>
    </row>
    <row r="183" spans="1:4">
      <c r="D183" s="47"/>
    </row>
    <row r="184" spans="1:4">
      <c r="D184" s="47"/>
    </row>
    <row r="185" spans="1:4">
      <c r="D185" s="47"/>
    </row>
    <row r="186" spans="1:4">
      <c r="D186" s="47"/>
    </row>
    <row r="187" spans="1:4">
      <c r="D187" s="47"/>
    </row>
    <row r="188" spans="1:4">
      <c r="D188" s="47"/>
    </row>
    <row r="189" spans="1:4">
      <c r="D189" s="47"/>
    </row>
    <row r="190" spans="1:4">
      <c r="D190" s="47"/>
    </row>
    <row r="191" spans="1:4">
      <c r="D191" s="47"/>
    </row>
    <row r="192" spans="1:4">
      <c r="D192" s="47"/>
    </row>
  </sheetData>
  <mergeCells count="1">
    <mergeCell ref="A3:C3"/>
  </mergeCells>
  <phoneticPr fontId="32" type="noConversion"/>
  <conditionalFormatting sqref="G10:H13 G5:H8">
    <cfRule type="containsBlanks" dxfId="18" priority="11">
      <formula>LEN(TRIM(G5))=0</formula>
    </cfRule>
  </conditionalFormatting>
  <conditionalFormatting sqref="G9:H9">
    <cfRule type="containsBlanks" dxfId="17" priority="1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324"/>
  <sheetViews>
    <sheetView zoomScale="85" zoomScaleNormal="85" zoomScaleSheetLayoutView="115" workbookViewId="0">
      <selection activeCell="C25" sqref="C2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60" customWidth="1"/>
    <col min="7" max="8" width="12.625" style="60" customWidth="1"/>
    <col min="9" max="9" width="15.625" style="67" customWidth="1"/>
    <col min="10" max="13" width="9.625" style="67" customWidth="1"/>
    <col min="14" max="14" width="15.625" style="60" customWidth="1"/>
    <col min="15" max="16384" width="9" style="1"/>
  </cols>
  <sheetData>
    <row r="1" spans="1:14" ht="49.5" customHeight="1" thickTop="1">
      <c r="A1" s="81" t="s">
        <v>12</v>
      </c>
      <c r="B1" s="82" t="s">
        <v>154</v>
      </c>
      <c r="C1" s="82" t="s">
        <v>156</v>
      </c>
      <c r="D1" s="83" t="s">
        <v>5</v>
      </c>
      <c r="E1" s="82" t="s">
        <v>195</v>
      </c>
      <c r="F1" s="84" t="s">
        <v>214</v>
      </c>
      <c r="G1" s="84" t="s">
        <v>207</v>
      </c>
      <c r="H1" s="84" t="s">
        <v>208</v>
      </c>
      <c r="I1" s="85" t="s">
        <v>206</v>
      </c>
      <c r="J1" s="85" t="s">
        <v>203</v>
      </c>
      <c r="K1" s="85" t="s">
        <v>204</v>
      </c>
      <c r="L1" s="85" t="s">
        <v>205</v>
      </c>
      <c r="M1" s="85" t="s">
        <v>250</v>
      </c>
      <c r="N1" s="86" t="s">
        <v>13</v>
      </c>
    </row>
    <row r="2" spans="1:14">
      <c r="A2" s="21"/>
      <c r="B2" s="87" t="s">
        <v>155</v>
      </c>
      <c r="C2" s="87" t="s">
        <v>155</v>
      </c>
      <c r="D2" s="22"/>
      <c r="E2" s="87"/>
      <c r="F2" s="88" t="s">
        <v>145</v>
      </c>
      <c r="G2" s="88" t="s">
        <v>146</v>
      </c>
      <c r="H2" s="88" t="s">
        <v>147</v>
      </c>
      <c r="I2" s="88" t="s">
        <v>281</v>
      </c>
      <c r="J2" s="88" t="s">
        <v>149</v>
      </c>
      <c r="K2" s="88" t="s">
        <v>150</v>
      </c>
      <c r="L2" s="88" t="s">
        <v>151</v>
      </c>
      <c r="M2" s="88" t="s">
        <v>152</v>
      </c>
      <c r="N2" s="89" t="s">
        <v>153</v>
      </c>
    </row>
    <row r="3" spans="1:14" s="2" customFormat="1">
      <c r="A3" s="167" t="s">
        <v>225</v>
      </c>
      <c r="B3" s="168"/>
      <c r="C3" s="169"/>
      <c r="D3" s="22" t="s">
        <v>73</v>
      </c>
      <c r="E3" s="53"/>
      <c r="F3" s="55"/>
      <c r="G3" s="55"/>
      <c r="H3" s="55"/>
      <c r="I3" s="55"/>
      <c r="J3" s="55"/>
      <c r="K3" s="55"/>
      <c r="L3" s="55"/>
      <c r="M3" s="55"/>
      <c r="N3" s="23"/>
    </row>
    <row r="4" spans="1:14" s="2" customFormat="1" ht="16.5" thickBot="1">
      <c r="A4" s="24"/>
      <c r="B4" s="43"/>
      <c r="C4" s="43"/>
      <c r="D4" s="45" t="s">
        <v>14</v>
      </c>
      <c r="E4" s="54"/>
      <c r="F4" s="56"/>
      <c r="G4" s="56"/>
      <c r="H4" s="56"/>
      <c r="I4" s="56"/>
      <c r="J4" s="56"/>
      <c r="K4" s="56"/>
      <c r="L4" s="56"/>
      <c r="M4" s="56"/>
      <c r="N4" s="25">
        <f>SUM(N5:N7)</f>
        <v>0</v>
      </c>
    </row>
    <row r="5" spans="1:14" s="2" customFormat="1" ht="32.25" thickTop="1">
      <c r="A5" s="68" t="s">
        <v>43</v>
      </c>
      <c r="B5" s="69" t="s">
        <v>131</v>
      </c>
      <c r="C5" s="69" t="s">
        <v>131</v>
      </c>
      <c r="D5" s="70" t="s">
        <v>278</v>
      </c>
      <c r="E5" s="71" t="s">
        <v>0</v>
      </c>
      <c r="F5" s="72">
        <f>G5+H5</f>
        <v>0</v>
      </c>
      <c r="G5" s="72"/>
      <c r="H5" s="72"/>
      <c r="I5" s="73">
        <f>SUM(J5:M5)</f>
        <v>1</v>
      </c>
      <c r="J5" s="73">
        <v>1</v>
      </c>
      <c r="K5" s="73">
        <v>0</v>
      </c>
      <c r="L5" s="73">
        <v>0</v>
      </c>
      <c r="M5" s="73">
        <v>0</v>
      </c>
      <c r="N5" s="74">
        <f>I5*F5</f>
        <v>0</v>
      </c>
    </row>
    <row r="6" spans="1:14" s="2" customFormat="1" ht="31.5">
      <c r="A6" s="13" t="s">
        <v>44</v>
      </c>
      <c r="B6" s="8" t="s">
        <v>131</v>
      </c>
      <c r="C6" s="8" t="s">
        <v>131</v>
      </c>
      <c r="D6" s="6" t="s">
        <v>279</v>
      </c>
      <c r="E6" s="7" t="s">
        <v>0</v>
      </c>
      <c r="F6" s="58">
        <f>G6+H6</f>
        <v>0</v>
      </c>
      <c r="G6" s="58"/>
      <c r="H6" s="58"/>
      <c r="I6" s="63">
        <f>SUM(J6:M6)</f>
        <v>1</v>
      </c>
      <c r="J6" s="63">
        <v>0</v>
      </c>
      <c r="K6" s="63">
        <v>1</v>
      </c>
      <c r="L6" s="63">
        <v>0</v>
      </c>
      <c r="M6" s="63">
        <v>0</v>
      </c>
      <c r="N6" s="64">
        <f>I6*F6</f>
        <v>0</v>
      </c>
    </row>
    <row r="7" spans="1:14" s="2" customFormat="1" ht="32.25" thickBot="1">
      <c r="A7" s="14" t="s">
        <v>45</v>
      </c>
      <c r="B7" s="15" t="s">
        <v>131</v>
      </c>
      <c r="C7" s="15" t="s">
        <v>131</v>
      </c>
      <c r="D7" s="17" t="s">
        <v>280</v>
      </c>
      <c r="E7" s="16" t="s">
        <v>0</v>
      </c>
      <c r="F7" s="59">
        <f t="shared" ref="F7" si="0">G7+H7</f>
        <v>0</v>
      </c>
      <c r="G7" s="59"/>
      <c r="H7" s="59"/>
      <c r="I7" s="65">
        <f>SUM(J7:M7)</f>
        <v>1</v>
      </c>
      <c r="J7" s="65">
        <v>0</v>
      </c>
      <c r="K7" s="65">
        <v>0</v>
      </c>
      <c r="L7" s="65">
        <v>1</v>
      </c>
      <c r="M7" s="65">
        <v>0</v>
      </c>
      <c r="N7" s="66">
        <f>I7*F7</f>
        <v>0</v>
      </c>
    </row>
    <row r="8" spans="1:14" ht="16.5" thickTop="1">
      <c r="A8" s="44"/>
      <c r="B8" s="44"/>
      <c r="C8" s="44"/>
      <c r="D8" s="47"/>
    </row>
    <row r="9" spans="1:14">
      <c r="A9" s="44"/>
      <c r="B9" s="44"/>
      <c r="C9" s="44"/>
      <c r="D9" s="47"/>
    </row>
    <row r="10" spans="1:14">
      <c r="A10" s="44"/>
      <c r="B10" s="44"/>
      <c r="C10" s="44"/>
      <c r="D10" s="47"/>
    </row>
    <row r="11" spans="1:14">
      <c r="A11" s="44"/>
      <c r="B11" s="44"/>
      <c r="C11" s="44"/>
      <c r="D11" s="47"/>
    </row>
    <row r="12" spans="1:14">
      <c r="A12" s="44"/>
      <c r="B12" s="44"/>
      <c r="C12" s="44"/>
      <c r="D12" s="47"/>
    </row>
    <row r="13" spans="1:14">
      <c r="A13" s="44"/>
      <c r="B13" s="44"/>
      <c r="C13" s="44"/>
      <c r="D13" s="47"/>
    </row>
    <row r="14" spans="1:14">
      <c r="A14" s="44"/>
      <c r="B14" s="44"/>
      <c r="C14" s="44"/>
      <c r="D14" s="47"/>
    </row>
    <row r="15" spans="1:14">
      <c r="A15" s="44"/>
      <c r="B15" s="44"/>
      <c r="C15" s="44"/>
      <c r="D15" s="47"/>
    </row>
    <row r="16" spans="1:14">
      <c r="A16" s="44"/>
      <c r="B16" s="44"/>
      <c r="C16" s="44"/>
      <c r="D16" s="47"/>
    </row>
    <row r="17" spans="1:4">
      <c r="A17" s="44"/>
      <c r="B17" s="44"/>
      <c r="C17" s="44"/>
      <c r="D17" s="47"/>
    </row>
    <row r="18" spans="1:4">
      <c r="A18" s="44"/>
      <c r="B18" s="44"/>
      <c r="C18" s="44"/>
      <c r="D18" s="47"/>
    </row>
    <row r="19" spans="1:4">
      <c r="A19" s="44"/>
      <c r="B19" s="44"/>
      <c r="C19" s="44"/>
      <c r="D19" s="47"/>
    </row>
    <row r="20" spans="1:4">
      <c r="A20" s="44"/>
      <c r="B20" s="44"/>
      <c r="C20" s="44"/>
      <c r="D20" s="47"/>
    </row>
    <row r="21" spans="1:4">
      <c r="A21" s="44"/>
      <c r="B21" s="44"/>
      <c r="C21" s="44"/>
      <c r="D21" s="47"/>
    </row>
    <row r="22" spans="1:4">
      <c r="A22" s="44"/>
      <c r="B22" s="44"/>
      <c r="C22" s="44"/>
      <c r="D22" s="47"/>
    </row>
    <row r="23" spans="1:4">
      <c r="A23" s="44"/>
      <c r="B23" s="44"/>
      <c r="C23" s="44"/>
      <c r="D23" s="47"/>
    </row>
    <row r="24" spans="1:4">
      <c r="A24" s="44"/>
      <c r="B24" s="44"/>
      <c r="C24" s="44"/>
      <c r="D24" s="47"/>
    </row>
    <row r="25" spans="1:4">
      <c r="A25" s="44"/>
      <c r="B25" s="44"/>
      <c r="C25" s="44"/>
      <c r="D25" s="47"/>
    </row>
    <row r="26" spans="1:4">
      <c r="A26" s="44"/>
      <c r="B26" s="44"/>
      <c r="C26" s="44"/>
      <c r="D26" s="47"/>
    </row>
    <row r="27" spans="1:4">
      <c r="A27" s="44"/>
      <c r="B27" s="44"/>
      <c r="C27" s="44"/>
      <c r="D27" s="47"/>
    </row>
    <row r="28" spans="1:4">
      <c r="A28" s="44"/>
      <c r="B28" s="44"/>
      <c r="C28" s="44"/>
      <c r="D28" s="47"/>
    </row>
    <row r="29" spans="1:4">
      <c r="A29" s="44"/>
      <c r="B29" s="44"/>
      <c r="C29" s="44"/>
      <c r="D29" s="47"/>
    </row>
    <row r="30" spans="1:4">
      <c r="A30" s="44"/>
      <c r="B30" s="44"/>
      <c r="C30" s="44"/>
      <c r="D30" s="47"/>
    </row>
    <row r="31" spans="1:4">
      <c r="A31" s="44"/>
      <c r="B31" s="44"/>
      <c r="C31" s="44"/>
      <c r="D31" s="47"/>
    </row>
    <row r="32" spans="1: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A285" s="44"/>
      <c r="B285" s="44"/>
      <c r="C285" s="44"/>
      <c r="D285" s="47"/>
    </row>
    <row r="286" spans="1:4">
      <c r="A286" s="44"/>
      <c r="B286" s="44"/>
      <c r="C286" s="44"/>
      <c r="D286" s="47"/>
    </row>
    <row r="287" spans="1:4">
      <c r="A287" s="44"/>
      <c r="B287" s="44"/>
      <c r="C287" s="44"/>
      <c r="D287" s="47"/>
    </row>
    <row r="288" spans="1:4">
      <c r="A288" s="44"/>
      <c r="B288" s="44"/>
      <c r="C288" s="44"/>
      <c r="D288" s="47"/>
    </row>
    <row r="289" spans="1:4">
      <c r="A289" s="44"/>
      <c r="B289" s="44"/>
      <c r="C289" s="44"/>
      <c r="D289" s="47"/>
    </row>
    <row r="290" spans="1:4">
      <c r="A290" s="44"/>
      <c r="B290" s="44"/>
      <c r="C290" s="44"/>
      <c r="D290" s="47"/>
    </row>
    <row r="291" spans="1:4">
      <c r="A291" s="44"/>
      <c r="B291" s="44"/>
      <c r="C291" s="44"/>
      <c r="D291" s="47"/>
    </row>
    <row r="292" spans="1:4">
      <c r="A292" s="44"/>
      <c r="B292" s="44"/>
      <c r="C292" s="44"/>
      <c r="D292" s="47"/>
    </row>
    <row r="293" spans="1:4">
      <c r="A293" s="44"/>
      <c r="B293" s="44"/>
      <c r="C293" s="44"/>
      <c r="D293" s="47"/>
    </row>
    <row r="294" spans="1:4">
      <c r="A294" s="44"/>
      <c r="B294" s="44"/>
      <c r="C294" s="44"/>
      <c r="D294" s="47"/>
    </row>
    <row r="295" spans="1:4">
      <c r="A295" s="44"/>
      <c r="B295" s="44"/>
      <c r="C295" s="44"/>
      <c r="D295" s="47"/>
    </row>
    <row r="296" spans="1:4">
      <c r="A296" s="44"/>
      <c r="B296" s="44"/>
      <c r="C296" s="44"/>
      <c r="D296" s="47"/>
    </row>
    <row r="297" spans="1:4">
      <c r="A297" s="44"/>
      <c r="B297" s="44"/>
      <c r="C297" s="44"/>
      <c r="D297" s="47"/>
    </row>
    <row r="298" spans="1:4">
      <c r="A298" s="44"/>
      <c r="B298" s="44"/>
      <c r="C298" s="44"/>
      <c r="D298" s="47"/>
    </row>
    <row r="299" spans="1:4">
      <c r="A299" s="44"/>
      <c r="B299" s="44"/>
      <c r="C299" s="44"/>
      <c r="D299" s="47"/>
    </row>
    <row r="300" spans="1:4">
      <c r="A300" s="44"/>
      <c r="B300" s="44"/>
      <c r="C300" s="44"/>
      <c r="D300" s="47"/>
    </row>
    <row r="301" spans="1:4">
      <c r="A301" s="44"/>
      <c r="B301" s="44"/>
      <c r="C301" s="44"/>
      <c r="D301" s="47"/>
    </row>
    <row r="302" spans="1:4">
      <c r="A302" s="44"/>
      <c r="B302" s="44"/>
      <c r="C302" s="44"/>
      <c r="D302" s="47"/>
    </row>
    <row r="303" spans="1:4">
      <c r="A303" s="44"/>
      <c r="B303" s="44"/>
      <c r="C303" s="44"/>
      <c r="D303" s="47"/>
    </row>
    <row r="304" spans="1:4">
      <c r="A304" s="44"/>
      <c r="B304" s="44"/>
      <c r="C304" s="44"/>
      <c r="D304" s="47"/>
    </row>
    <row r="305" spans="1:4">
      <c r="A305" s="44"/>
      <c r="B305" s="44"/>
      <c r="C305" s="44"/>
      <c r="D305" s="47"/>
    </row>
    <row r="306" spans="1:4">
      <c r="A306" s="44"/>
      <c r="B306" s="44"/>
      <c r="C306" s="44"/>
      <c r="D306" s="47"/>
    </row>
    <row r="307" spans="1:4">
      <c r="A307" s="44"/>
      <c r="B307" s="44"/>
      <c r="C307" s="44"/>
      <c r="D307" s="47"/>
    </row>
    <row r="308" spans="1:4">
      <c r="A308" s="44"/>
      <c r="B308" s="44"/>
      <c r="C308" s="44"/>
      <c r="D308" s="47"/>
    </row>
    <row r="309" spans="1:4">
      <c r="A309" s="44"/>
      <c r="B309" s="44"/>
      <c r="C309" s="44"/>
      <c r="D309" s="47"/>
    </row>
    <row r="310" spans="1:4">
      <c r="A310" s="44"/>
      <c r="B310" s="44"/>
      <c r="C310" s="44"/>
      <c r="D310" s="47"/>
    </row>
    <row r="311" spans="1:4">
      <c r="A311" s="44"/>
      <c r="B311" s="44"/>
      <c r="C311" s="44"/>
      <c r="D311" s="47"/>
    </row>
    <row r="312" spans="1:4">
      <c r="A312" s="44"/>
      <c r="B312" s="44"/>
      <c r="C312" s="44"/>
      <c r="D312" s="47"/>
    </row>
    <row r="313" spans="1:4">
      <c r="A313" s="44"/>
      <c r="B313" s="44"/>
      <c r="C313" s="44"/>
      <c r="D313" s="47"/>
    </row>
    <row r="314" spans="1:4">
      <c r="D314" s="47"/>
    </row>
    <row r="315" spans="1:4">
      <c r="D315" s="47"/>
    </row>
    <row r="316" spans="1:4">
      <c r="D316" s="47"/>
    </row>
    <row r="317" spans="1:4">
      <c r="D317" s="47"/>
    </row>
    <row r="318" spans="1:4">
      <c r="D318" s="47"/>
    </row>
    <row r="319" spans="1:4">
      <c r="D319" s="47"/>
    </row>
    <row r="320" spans="1:4">
      <c r="D320" s="47"/>
    </row>
    <row r="321" spans="4:4">
      <c r="D321" s="47"/>
    </row>
    <row r="322" spans="4:4">
      <c r="D322" s="47"/>
    </row>
    <row r="323" spans="4:4">
      <c r="D323" s="47"/>
    </row>
    <row r="324" spans="4:4">
      <c r="D324" s="47"/>
    </row>
  </sheetData>
  <mergeCells count="1">
    <mergeCell ref="A3:C3"/>
  </mergeCells>
  <conditionalFormatting sqref="G5:H7">
    <cfRule type="containsBlanks" dxfId="16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5"/>
  <sheetViews>
    <sheetView zoomScale="85" zoomScaleNormal="85" workbookViewId="0">
      <selection activeCell="C25" sqref="C2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60" customWidth="1"/>
    <col min="7" max="8" width="12.625" style="60" customWidth="1"/>
    <col min="9" max="9" width="15.625" style="67" customWidth="1"/>
    <col min="10" max="10" width="15.625" style="60" customWidth="1"/>
    <col min="11" max="12" width="9" style="1"/>
    <col min="13" max="13" width="31.875" style="1" customWidth="1"/>
    <col min="14" max="16384" width="9" style="1"/>
  </cols>
  <sheetData>
    <row r="1" spans="1:10" ht="49.5" customHeight="1" thickTop="1">
      <c r="A1" s="81" t="s">
        <v>12</v>
      </c>
      <c r="B1" s="82" t="s">
        <v>154</v>
      </c>
      <c r="C1" s="82" t="s">
        <v>156</v>
      </c>
      <c r="D1" s="83" t="s">
        <v>5</v>
      </c>
      <c r="E1" s="82" t="s">
        <v>195</v>
      </c>
      <c r="F1" s="84" t="s">
        <v>214</v>
      </c>
      <c r="G1" s="84" t="s">
        <v>207</v>
      </c>
      <c r="H1" s="84" t="s">
        <v>208</v>
      </c>
      <c r="I1" s="85" t="s">
        <v>206</v>
      </c>
      <c r="J1" s="86" t="s">
        <v>13</v>
      </c>
    </row>
    <row r="2" spans="1:10">
      <c r="A2" s="21"/>
      <c r="B2" s="87" t="s">
        <v>155</v>
      </c>
      <c r="C2" s="87" t="s">
        <v>155</v>
      </c>
      <c r="D2" s="22"/>
      <c r="E2" s="87"/>
      <c r="F2" s="88" t="s">
        <v>145</v>
      </c>
      <c r="G2" s="88" t="s">
        <v>146</v>
      </c>
      <c r="H2" s="88" t="s">
        <v>147</v>
      </c>
      <c r="I2" s="88" t="s">
        <v>321</v>
      </c>
      <c r="J2" s="89" t="s">
        <v>153</v>
      </c>
    </row>
    <row r="3" spans="1:10" s="2" customFormat="1">
      <c r="A3" s="167" t="s">
        <v>226</v>
      </c>
      <c r="B3" s="168"/>
      <c r="C3" s="169"/>
      <c r="D3" s="22" t="s">
        <v>74</v>
      </c>
      <c r="E3" s="53"/>
      <c r="F3" s="55"/>
      <c r="G3" s="55"/>
      <c r="H3" s="55"/>
      <c r="I3" s="55"/>
      <c r="J3" s="23"/>
    </row>
    <row r="4" spans="1:10" s="2" customFormat="1" ht="16.5" thickBot="1">
      <c r="A4" s="75"/>
      <c r="B4" s="76"/>
      <c r="C4" s="76"/>
      <c r="D4" s="77" t="s">
        <v>14</v>
      </c>
      <c r="E4" s="78"/>
      <c r="F4" s="79"/>
      <c r="G4" s="79"/>
      <c r="H4" s="79"/>
      <c r="I4" s="79"/>
      <c r="J4" s="80">
        <f>SUM(J5:J11)</f>
        <v>0</v>
      </c>
    </row>
    <row r="5" spans="1:10" s="2" customFormat="1" ht="48" thickTop="1">
      <c r="A5" s="10" t="s">
        <v>46</v>
      </c>
      <c r="B5" s="11" t="s">
        <v>131</v>
      </c>
      <c r="C5" s="11" t="s">
        <v>131</v>
      </c>
      <c r="D5" s="20" t="s">
        <v>144</v>
      </c>
      <c r="E5" s="12" t="s">
        <v>0</v>
      </c>
      <c r="F5" s="57">
        <f>G5+H5</f>
        <v>0</v>
      </c>
      <c r="G5" s="57"/>
      <c r="H5" s="57"/>
      <c r="I5" s="61">
        <v>1</v>
      </c>
      <c r="J5" s="62">
        <f t="shared" ref="J5:J11" si="0">I5*F5</f>
        <v>0</v>
      </c>
    </row>
    <row r="6" spans="1:10" s="2" customFormat="1">
      <c r="A6" s="13" t="s">
        <v>47</v>
      </c>
      <c r="B6" s="8" t="s">
        <v>131</v>
      </c>
      <c r="C6" s="8" t="s">
        <v>131</v>
      </c>
      <c r="D6" s="19" t="s">
        <v>75</v>
      </c>
      <c r="E6" s="7" t="s">
        <v>121</v>
      </c>
      <c r="F6" s="58">
        <f>G6+H6</f>
        <v>0</v>
      </c>
      <c r="G6" s="58"/>
      <c r="H6" s="58"/>
      <c r="I6" s="63">
        <v>24</v>
      </c>
      <c r="J6" s="64">
        <f t="shared" si="0"/>
        <v>0</v>
      </c>
    </row>
    <row r="7" spans="1:10" s="2" customFormat="1" ht="31.5">
      <c r="A7" s="13" t="s">
        <v>48</v>
      </c>
      <c r="B7" s="8" t="s">
        <v>131</v>
      </c>
      <c r="C7" s="8" t="s">
        <v>131</v>
      </c>
      <c r="D7" s="19" t="s">
        <v>133</v>
      </c>
      <c r="E7" s="7" t="s">
        <v>0</v>
      </c>
      <c r="F7" s="58">
        <f t="shared" ref="F7:F10" si="1">G7+H7</f>
        <v>0</v>
      </c>
      <c r="G7" s="58"/>
      <c r="H7" s="58"/>
      <c r="I7" s="63">
        <v>1</v>
      </c>
      <c r="J7" s="64">
        <f t="shared" si="0"/>
        <v>0</v>
      </c>
    </row>
    <row r="8" spans="1:10" s="2" customFormat="1">
      <c r="A8" s="13" t="s">
        <v>49</v>
      </c>
      <c r="B8" s="8" t="s">
        <v>131</v>
      </c>
      <c r="C8" s="8" t="s">
        <v>131</v>
      </c>
      <c r="D8" s="19" t="s">
        <v>76</v>
      </c>
      <c r="E8" s="7" t="s">
        <v>121</v>
      </c>
      <c r="F8" s="58">
        <f t="shared" si="1"/>
        <v>0</v>
      </c>
      <c r="G8" s="58"/>
      <c r="H8" s="58"/>
      <c r="I8" s="63">
        <v>40</v>
      </c>
      <c r="J8" s="64">
        <f t="shared" si="0"/>
        <v>0</v>
      </c>
    </row>
    <row r="9" spans="1:10" s="2" customFormat="1">
      <c r="A9" s="13" t="s">
        <v>50</v>
      </c>
      <c r="B9" s="8" t="s">
        <v>131</v>
      </c>
      <c r="C9" s="8" t="s">
        <v>131</v>
      </c>
      <c r="D9" s="19" t="s">
        <v>77</v>
      </c>
      <c r="E9" s="7" t="s">
        <v>0</v>
      </c>
      <c r="F9" s="58">
        <f t="shared" si="1"/>
        <v>0</v>
      </c>
      <c r="G9" s="58"/>
      <c r="H9" s="58"/>
      <c r="I9" s="63">
        <v>1</v>
      </c>
      <c r="J9" s="64">
        <f t="shared" si="0"/>
        <v>0</v>
      </c>
    </row>
    <row r="10" spans="1:10" s="2" customFormat="1">
      <c r="A10" s="13" t="s">
        <v>51</v>
      </c>
      <c r="B10" s="8" t="s">
        <v>131</v>
      </c>
      <c r="C10" s="8" t="s">
        <v>131</v>
      </c>
      <c r="D10" s="19" t="s">
        <v>78</v>
      </c>
      <c r="E10" s="7" t="s">
        <v>0</v>
      </c>
      <c r="F10" s="58">
        <f t="shared" si="1"/>
        <v>0</v>
      </c>
      <c r="G10" s="58"/>
      <c r="H10" s="58"/>
      <c r="I10" s="63">
        <v>1</v>
      </c>
      <c r="J10" s="64">
        <f t="shared" si="0"/>
        <v>0</v>
      </c>
    </row>
    <row r="11" spans="1:10" ht="32.25" thickBot="1">
      <c r="A11" s="14" t="s">
        <v>52</v>
      </c>
      <c r="B11" s="15" t="s">
        <v>131</v>
      </c>
      <c r="C11" s="15" t="s">
        <v>131</v>
      </c>
      <c r="D11" s="51" t="s">
        <v>132</v>
      </c>
      <c r="E11" s="16" t="s">
        <v>0</v>
      </c>
      <c r="F11" s="59">
        <f>G11+H11</f>
        <v>0</v>
      </c>
      <c r="G11" s="59"/>
      <c r="H11" s="59"/>
      <c r="I11" s="65">
        <v>3</v>
      </c>
      <c r="J11" s="66">
        <f t="shared" si="0"/>
        <v>0</v>
      </c>
    </row>
    <row r="12" spans="1:10" ht="16.5" thickTop="1">
      <c r="A12" s="44"/>
      <c r="B12" s="44"/>
      <c r="C12" s="44"/>
      <c r="D12" s="47"/>
    </row>
    <row r="13" spans="1:10">
      <c r="A13" s="44"/>
      <c r="B13" s="44"/>
      <c r="C13" s="44"/>
      <c r="D13" s="47"/>
    </row>
    <row r="14" spans="1:10">
      <c r="A14" s="44"/>
      <c r="B14" s="44"/>
      <c r="C14" s="44"/>
      <c r="D14" s="47"/>
    </row>
    <row r="15" spans="1:10">
      <c r="A15" s="44"/>
      <c r="B15" s="44"/>
      <c r="C15" s="44"/>
      <c r="D15" s="47"/>
    </row>
    <row r="16" spans="1:10">
      <c r="A16" s="44"/>
      <c r="B16" s="44"/>
      <c r="C16" s="44"/>
      <c r="D16" s="47"/>
    </row>
    <row r="17" spans="1:4">
      <c r="A17" s="44"/>
      <c r="B17" s="44"/>
      <c r="C17" s="44"/>
      <c r="D17" s="47"/>
    </row>
    <row r="18" spans="1:4">
      <c r="A18" s="44"/>
      <c r="B18" s="44"/>
      <c r="C18" s="44"/>
      <c r="D18" s="47"/>
    </row>
    <row r="19" spans="1:4">
      <c r="A19" s="44"/>
      <c r="B19" s="44"/>
      <c r="C19" s="44"/>
      <c r="D19" s="47"/>
    </row>
    <row r="20" spans="1:4">
      <c r="A20" s="44"/>
      <c r="B20" s="44"/>
      <c r="C20" s="44"/>
      <c r="D20" s="47"/>
    </row>
    <row r="21" spans="1:4">
      <c r="A21" s="44"/>
      <c r="B21" s="44"/>
      <c r="C21" s="44"/>
      <c r="D21" s="47"/>
    </row>
    <row r="22" spans="1:4">
      <c r="A22" s="44"/>
      <c r="B22" s="44"/>
      <c r="C22" s="44"/>
      <c r="D22" s="47"/>
    </row>
    <row r="23" spans="1:4">
      <c r="A23" s="44"/>
      <c r="B23" s="44"/>
      <c r="C23" s="44"/>
      <c r="D23" s="47"/>
    </row>
    <row r="24" spans="1:4">
      <c r="A24" s="44"/>
      <c r="B24" s="44"/>
      <c r="C24" s="44"/>
      <c r="D24" s="47"/>
    </row>
    <row r="25" spans="1:4">
      <c r="A25" s="44"/>
      <c r="B25" s="44"/>
      <c r="C25" s="44"/>
      <c r="D25" s="47"/>
    </row>
    <row r="26" spans="1:4">
      <c r="A26" s="44"/>
      <c r="B26" s="44"/>
      <c r="C26" s="44"/>
      <c r="D26" s="47"/>
    </row>
    <row r="27" spans="1:4">
      <c r="A27" s="44"/>
      <c r="B27" s="44"/>
      <c r="C27" s="44"/>
      <c r="D27" s="47"/>
    </row>
    <row r="28" spans="1:4">
      <c r="A28" s="44"/>
      <c r="B28" s="44"/>
      <c r="C28" s="44"/>
      <c r="D28" s="47"/>
    </row>
    <row r="29" spans="1:4">
      <c r="A29" s="44"/>
      <c r="B29" s="44"/>
      <c r="C29" s="44"/>
      <c r="D29" s="47"/>
    </row>
    <row r="30" spans="1:4">
      <c r="A30" s="44"/>
      <c r="B30" s="44"/>
      <c r="C30" s="44"/>
      <c r="D30" s="47"/>
    </row>
    <row r="31" spans="1:4">
      <c r="A31" s="44"/>
      <c r="B31" s="44"/>
      <c r="C31" s="44"/>
      <c r="D31" s="47"/>
    </row>
    <row r="32" spans="1: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A285" s="44"/>
      <c r="B285" s="44"/>
      <c r="C285" s="44"/>
      <c r="D285" s="47"/>
    </row>
    <row r="286" spans="1:4">
      <c r="A286" s="44"/>
      <c r="B286" s="44"/>
      <c r="C286" s="44"/>
      <c r="D286" s="47"/>
    </row>
    <row r="287" spans="1:4">
      <c r="A287" s="44"/>
      <c r="B287" s="44"/>
      <c r="C287" s="44"/>
      <c r="D287" s="47"/>
    </row>
    <row r="288" spans="1:4">
      <c r="A288" s="44"/>
      <c r="B288" s="44"/>
      <c r="C288" s="44"/>
      <c r="D288" s="47"/>
    </row>
    <row r="289" spans="1:4">
      <c r="A289" s="44"/>
      <c r="B289" s="44"/>
      <c r="C289" s="44"/>
      <c r="D289" s="47"/>
    </row>
    <row r="290" spans="1:4">
      <c r="A290" s="44"/>
      <c r="B290" s="44"/>
      <c r="C290" s="44"/>
      <c r="D290" s="47"/>
    </row>
    <row r="291" spans="1:4">
      <c r="A291" s="44"/>
      <c r="B291" s="44"/>
      <c r="C291" s="44"/>
      <c r="D291" s="47"/>
    </row>
    <row r="292" spans="1:4">
      <c r="A292" s="44"/>
      <c r="B292" s="44"/>
      <c r="C292" s="44"/>
      <c r="D292" s="47"/>
    </row>
    <row r="293" spans="1:4">
      <c r="A293" s="44"/>
      <c r="B293" s="44"/>
      <c r="C293" s="44"/>
      <c r="D293" s="47"/>
    </row>
    <row r="294" spans="1:4">
      <c r="A294" s="44"/>
      <c r="B294" s="44"/>
      <c r="C294" s="44"/>
      <c r="D294" s="47"/>
    </row>
    <row r="295" spans="1:4">
      <c r="A295" s="44"/>
      <c r="B295" s="44"/>
      <c r="C295" s="44"/>
      <c r="D295" s="47"/>
    </row>
    <row r="296" spans="1:4">
      <c r="A296" s="44"/>
      <c r="B296" s="44"/>
      <c r="C296" s="44"/>
      <c r="D296" s="47"/>
    </row>
    <row r="297" spans="1:4">
      <c r="A297" s="44"/>
      <c r="B297" s="44"/>
      <c r="C297" s="44"/>
      <c r="D297" s="47"/>
    </row>
    <row r="298" spans="1:4">
      <c r="A298" s="44"/>
      <c r="B298" s="44"/>
      <c r="C298" s="44"/>
      <c r="D298" s="47"/>
    </row>
    <row r="299" spans="1:4">
      <c r="A299" s="44"/>
      <c r="B299" s="44"/>
      <c r="C299" s="44"/>
      <c r="D299" s="47"/>
    </row>
    <row r="300" spans="1:4">
      <c r="A300" s="44"/>
      <c r="B300" s="44"/>
      <c r="C300" s="44"/>
      <c r="D300" s="47"/>
    </row>
    <row r="301" spans="1:4">
      <c r="A301" s="44"/>
      <c r="B301" s="44"/>
      <c r="C301" s="44"/>
      <c r="D301" s="47"/>
    </row>
    <row r="302" spans="1:4">
      <c r="A302" s="44"/>
      <c r="B302" s="44"/>
      <c r="C302" s="44"/>
      <c r="D302" s="47"/>
    </row>
    <row r="303" spans="1:4">
      <c r="A303" s="44"/>
      <c r="B303" s="44"/>
      <c r="C303" s="44"/>
      <c r="D303" s="47"/>
    </row>
    <row r="304" spans="1:4">
      <c r="A304" s="44"/>
      <c r="B304" s="44"/>
      <c r="C304" s="44"/>
      <c r="D304" s="47"/>
    </row>
    <row r="305" spans="1:4">
      <c r="A305" s="44"/>
      <c r="B305" s="44"/>
      <c r="C305" s="44"/>
      <c r="D305" s="47"/>
    </row>
    <row r="306" spans="1:4">
      <c r="A306" s="44"/>
      <c r="B306" s="44"/>
      <c r="C306" s="44"/>
      <c r="D306" s="47"/>
    </row>
    <row r="307" spans="1:4">
      <c r="A307" s="44"/>
      <c r="B307" s="44"/>
      <c r="C307" s="44"/>
      <c r="D307" s="47"/>
    </row>
    <row r="308" spans="1:4">
      <c r="A308" s="44"/>
      <c r="B308" s="44"/>
      <c r="C308" s="44"/>
      <c r="D308" s="47"/>
    </row>
    <row r="309" spans="1:4">
      <c r="A309" s="44"/>
      <c r="B309" s="44"/>
      <c r="C309" s="44"/>
      <c r="D309" s="47"/>
    </row>
    <row r="310" spans="1:4">
      <c r="A310" s="44"/>
      <c r="B310" s="44"/>
      <c r="C310" s="44"/>
      <c r="D310" s="47"/>
    </row>
    <row r="311" spans="1:4">
      <c r="A311" s="44"/>
      <c r="B311" s="44"/>
      <c r="C311" s="44"/>
      <c r="D311" s="47"/>
    </row>
    <row r="312" spans="1:4">
      <c r="A312" s="44"/>
      <c r="B312" s="44"/>
      <c r="C312" s="44"/>
      <c r="D312" s="47"/>
    </row>
    <row r="313" spans="1:4">
      <c r="A313" s="44"/>
      <c r="B313" s="44"/>
      <c r="C313" s="44"/>
      <c r="D313" s="47"/>
    </row>
    <row r="314" spans="1:4">
      <c r="A314" s="44"/>
      <c r="B314" s="44"/>
      <c r="C314" s="44"/>
      <c r="D314" s="47"/>
    </row>
    <row r="315" spans="1:4">
      <c r="A315" s="44"/>
      <c r="B315" s="44"/>
      <c r="C315" s="44"/>
      <c r="D315" s="47"/>
    </row>
    <row r="316" spans="1:4">
      <c r="A316" s="44"/>
      <c r="B316" s="44"/>
      <c r="C316" s="44"/>
      <c r="D316" s="47"/>
    </row>
    <row r="317" spans="1:4">
      <c r="A317" s="44"/>
      <c r="B317" s="44"/>
      <c r="C317" s="44"/>
      <c r="D317" s="47"/>
    </row>
    <row r="318" spans="1:4">
      <c r="A318" s="44"/>
      <c r="B318" s="44"/>
      <c r="C318" s="44"/>
      <c r="D318" s="47"/>
    </row>
    <row r="319" spans="1:4">
      <c r="A319" s="44"/>
      <c r="B319" s="44"/>
      <c r="C319" s="44"/>
      <c r="D319" s="47"/>
    </row>
    <row r="320" spans="1:4">
      <c r="A320" s="44"/>
      <c r="B320" s="44"/>
      <c r="C320" s="44"/>
      <c r="D320" s="47"/>
    </row>
    <row r="321" spans="1:4">
      <c r="A321" s="44"/>
      <c r="B321" s="44"/>
      <c r="C321" s="44"/>
      <c r="D321" s="47"/>
    </row>
    <row r="322" spans="1:4">
      <c r="A322" s="44"/>
      <c r="B322" s="44"/>
      <c r="C322" s="44"/>
      <c r="D322" s="47"/>
    </row>
    <row r="323" spans="1:4">
      <c r="A323" s="44"/>
      <c r="B323" s="44"/>
      <c r="C323" s="44"/>
      <c r="D323" s="47"/>
    </row>
    <row r="324" spans="1:4">
      <c r="A324" s="44"/>
      <c r="B324" s="44"/>
      <c r="C324" s="44"/>
      <c r="D324" s="47"/>
    </row>
    <row r="325" spans="1:4">
      <c r="D325" s="47"/>
    </row>
    <row r="326" spans="1:4">
      <c r="D326" s="47"/>
    </row>
    <row r="327" spans="1:4">
      <c r="D327" s="47"/>
    </row>
    <row r="328" spans="1:4">
      <c r="D328" s="47"/>
    </row>
    <row r="329" spans="1:4">
      <c r="D329" s="47"/>
    </row>
    <row r="330" spans="1:4">
      <c r="D330" s="47"/>
    </row>
    <row r="331" spans="1:4">
      <c r="D331" s="47"/>
    </row>
    <row r="332" spans="1:4">
      <c r="D332" s="47"/>
    </row>
    <row r="333" spans="1:4">
      <c r="D333" s="47"/>
    </row>
    <row r="334" spans="1:4">
      <c r="D334" s="47"/>
    </row>
    <row r="335" spans="1:4">
      <c r="D335" s="47"/>
    </row>
  </sheetData>
  <mergeCells count="1">
    <mergeCell ref="A3:C3"/>
  </mergeCells>
  <phoneticPr fontId="32" type="noConversion"/>
  <conditionalFormatting sqref="G5:H11">
    <cfRule type="containsBlanks" dxfId="1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09"/>
  <sheetViews>
    <sheetView zoomScale="85" zoomScaleNormal="85" workbookViewId="0">
      <selection activeCell="C25" sqref="C2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60" customWidth="1"/>
    <col min="7" max="8" width="12.625" style="60" customWidth="1"/>
    <col min="9" max="9" width="15.625" style="67" customWidth="1"/>
    <col min="10" max="10" width="15.625" style="60" customWidth="1"/>
    <col min="11" max="13" width="9" style="1"/>
    <col min="14" max="14" width="10.125" style="1" customWidth="1"/>
    <col min="15" max="16384" width="9" style="1"/>
  </cols>
  <sheetData>
    <row r="1" spans="1:10" ht="49.5" customHeight="1" thickTop="1">
      <c r="A1" s="81" t="s">
        <v>12</v>
      </c>
      <c r="B1" s="82" t="s">
        <v>154</v>
      </c>
      <c r="C1" s="82" t="s">
        <v>156</v>
      </c>
      <c r="D1" s="83" t="s">
        <v>5</v>
      </c>
      <c r="E1" s="82" t="s">
        <v>195</v>
      </c>
      <c r="F1" s="84" t="s">
        <v>214</v>
      </c>
      <c r="G1" s="84" t="s">
        <v>207</v>
      </c>
      <c r="H1" s="84" t="s">
        <v>208</v>
      </c>
      <c r="I1" s="85" t="s">
        <v>206</v>
      </c>
      <c r="J1" s="86" t="s">
        <v>13</v>
      </c>
    </row>
    <row r="2" spans="1:10">
      <c r="A2" s="21"/>
      <c r="B2" s="87" t="s">
        <v>155</v>
      </c>
      <c r="C2" s="87" t="s">
        <v>155</v>
      </c>
      <c r="D2" s="22"/>
      <c r="E2" s="87"/>
      <c r="F2" s="88" t="s">
        <v>145</v>
      </c>
      <c r="G2" s="88" t="s">
        <v>146</v>
      </c>
      <c r="H2" s="88" t="s">
        <v>147</v>
      </c>
      <c r="I2" s="88" t="s">
        <v>321</v>
      </c>
      <c r="J2" s="89" t="s">
        <v>153</v>
      </c>
    </row>
    <row r="3" spans="1:10" s="2" customFormat="1">
      <c r="A3" s="167" t="s">
        <v>227</v>
      </c>
      <c r="B3" s="168"/>
      <c r="C3" s="169"/>
      <c r="D3" s="22" t="s">
        <v>114</v>
      </c>
      <c r="E3" s="53"/>
      <c r="F3" s="55"/>
      <c r="G3" s="55"/>
      <c r="H3" s="55"/>
      <c r="I3" s="55"/>
      <c r="J3" s="23"/>
    </row>
    <row r="4" spans="1:10" s="2" customFormat="1" ht="16.5" thickBot="1">
      <c r="A4" s="24"/>
      <c r="B4" s="43"/>
      <c r="C4" s="43"/>
      <c r="D4" s="45" t="s">
        <v>14</v>
      </c>
      <c r="E4" s="54"/>
      <c r="F4" s="56"/>
      <c r="G4" s="56"/>
      <c r="H4" s="56"/>
      <c r="I4" s="56"/>
      <c r="J4" s="25">
        <f>SUM(J5:J33)</f>
        <v>0</v>
      </c>
    </row>
    <row r="5" spans="1:10" s="2" customFormat="1" ht="16.5" thickTop="1">
      <c r="A5" s="10" t="s">
        <v>53</v>
      </c>
      <c r="B5" s="11" t="s">
        <v>131</v>
      </c>
      <c r="C5" s="11" t="s">
        <v>131</v>
      </c>
      <c r="D5" s="134" t="s">
        <v>116</v>
      </c>
      <c r="E5" s="12" t="s">
        <v>69</v>
      </c>
      <c r="F5" s="57">
        <f>G5+H5</f>
        <v>0</v>
      </c>
      <c r="G5" s="57"/>
      <c r="H5" s="57"/>
      <c r="I5" s="61">
        <v>276</v>
      </c>
      <c r="J5" s="62">
        <f>I5*F5</f>
        <v>0</v>
      </c>
    </row>
    <row r="6" spans="1:10" s="2" customFormat="1">
      <c r="A6" s="13" t="s">
        <v>54</v>
      </c>
      <c r="B6" s="8" t="s">
        <v>131</v>
      </c>
      <c r="C6" s="8" t="s">
        <v>131</v>
      </c>
      <c r="D6" s="6" t="s">
        <v>117</v>
      </c>
      <c r="E6" s="7" t="s">
        <v>69</v>
      </c>
      <c r="F6" s="58">
        <f>G6+H6</f>
        <v>0</v>
      </c>
      <c r="G6" s="58"/>
      <c r="H6" s="58"/>
      <c r="I6" s="63">
        <v>312</v>
      </c>
      <c r="J6" s="64">
        <f>I6*F6</f>
        <v>0</v>
      </c>
    </row>
    <row r="7" spans="1:10" s="2" customFormat="1">
      <c r="A7" s="13" t="s">
        <v>55</v>
      </c>
      <c r="B7" s="8" t="s">
        <v>131</v>
      </c>
      <c r="C7" s="8" t="s">
        <v>131</v>
      </c>
      <c r="D7" s="6" t="s">
        <v>118</v>
      </c>
      <c r="E7" s="7" t="s">
        <v>0</v>
      </c>
      <c r="F7" s="58">
        <f t="shared" ref="F7:F33" si="0">G7+H7</f>
        <v>0</v>
      </c>
      <c r="G7" s="58"/>
      <c r="H7" s="58"/>
      <c r="I7" s="63">
        <v>24</v>
      </c>
      <c r="J7" s="64">
        <f t="shared" ref="J7:J10" si="1">I7*F7</f>
        <v>0</v>
      </c>
    </row>
    <row r="8" spans="1:10" s="2" customFormat="1">
      <c r="A8" s="13" t="s">
        <v>56</v>
      </c>
      <c r="B8" s="8" t="s">
        <v>131</v>
      </c>
      <c r="C8" s="8" t="s">
        <v>131</v>
      </c>
      <c r="D8" s="6" t="s">
        <v>142</v>
      </c>
      <c r="E8" s="7" t="s">
        <v>0</v>
      </c>
      <c r="F8" s="58">
        <f t="shared" si="0"/>
        <v>0</v>
      </c>
      <c r="G8" s="58"/>
      <c r="H8" s="58"/>
      <c r="I8" s="63">
        <v>71</v>
      </c>
      <c r="J8" s="64">
        <f t="shared" si="1"/>
        <v>0</v>
      </c>
    </row>
    <row r="9" spans="1:10" s="2" customFormat="1">
      <c r="A9" s="13" t="s">
        <v>57</v>
      </c>
      <c r="B9" s="8" t="s">
        <v>131</v>
      </c>
      <c r="C9" s="8" t="s">
        <v>131</v>
      </c>
      <c r="D9" s="6" t="s">
        <v>127</v>
      </c>
      <c r="E9" s="7" t="s">
        <v>0</v>
      </c>
      <c r="F9" s="58">
        <f t="shared" si="0"/>
        <v>0</v>
      </c>
      <c r="G9" s="58"/>
      <c r="H9" s="58"/>
      <c r="I9" s="63">
        <v>55</v>
      </c>
      <c r="J9" s="64">
        <f t="shared" si="1"/>
        <v>0</v>
      </c>
    </row>
    <row r="10" spans="1:10" s="2" customFormat="1">
      <c r="A10" s="13" t="s">
        <v>58</v>
      </c>
      <c r="B10" s="8" t="s">
        <v>131</v>
      </c>
      <c r="C10" s="8" t="s">
        <v>131</v>
      </c>
      <c r="D10" s="6" t="s">
        <v>119</v>
      </c>
      <c r="E10" s="7" t="s">
        <v>0</v>
      </c>
      <c r="F10" s="58">
        <f t="shared" si="0"/>
        <v>0</v>
      </c>
      <c r="G10" s="58"/>
      <c r="H10" s="58"/>
      <c r="I10" s="63">
        <v>5</v>
      </c>
      <c r="J10" s="64">
        <f t="shared" si="1"/>
        <v>0</v>
      </c>
    </row>
    <row r="11" spans="1:10" s="2" customFormat="1">
      <c r="A11" s="13" t="s">
        <v>59</v>
      </c>
      <c r="B11" s="8" t="s">
        <v>131</v>
      </c>
      <c r="C11" s="8" t="s">
        <v>131</v>
      </c>
      <c r="D11" s="6" t="s">
        <v>138</v>
      </c>
      <c r="E11" s="7" t="s">
        <v>0</v>
      </c>
      <c r="F11" s="58">
        <f t="shared" si="0"/>
        <v>0</v>
      </c>
      <c r="G11" s="58"/>
      <c r="H11" s="58"/>
      <c r="I11" s="63">
        <v>12</v>
      </c>
      <c r="J11" s="64">
        <f>I11*F11</f>
        <v>0</v>
      </c>
    </row>
    <row r="12" spans="1:10" s="2" customFormat="1">
      <c r="A12" s="13" t="s">
        <v>60</v>
      </c>
      <c r="B12" s="8" t="s">
        <v>131</v>
      </c>
      <c r="C12" s="8" t="s">
        <v>131</v>
      </c>
      <c r="D12" s="6" t="s">
        <v>139</v>
      </c>
      <c r="E12" s="7" t="s">
        <v>0</v>
      </c>
      <c r="F12" s="58">
        <f t="shared" si="0"/>
        <v>0</v>
      </c>
      <c r="G12" s="58"/>
      <c r="H12" s="58"/>
      <c r="I12" s="63">
        <v>5</v>
      </c>
      <c r="J12" s="64">
        <f t="shared" ref="J12:J33" si="2">I12*F12</f>
        <v>0</v>
      </c>
    </row>
    <row r="13" spans="1:10" s="2" customFormat="1">
      <c r="A13" s="13" t="s">
        <v>292</v>
      </c>
      <c r="B13" s="8" t="s">
        <v>131</v>
      </c>
      <c r="C13" s="8" t="s">
        <v>131</v>
      </c>
      <c r="D13" s="49" t="s">
        <v>143</v>
      </c>
      <c r="E13" s="7" t="s">
        <v>0</v>
      </c>
      <c r="F13" s="58">
        <f t="shared" si="0"/>
        <v>0</v>
      </c>
      <c r="G13" s="58"/>
      <c r="H13" s="58"/>
      <c r="I13" s="63">
        <v>213</v>
      </c>
      <c r="J13" s="64">
        <f t="shared" si="2"/>
        <v>0</v>
      </c>
    </row>
    <row r="14" spans="1:10" s="2" customFormat="1">
      <c r="A14" s="13" t="s">
        <v>293</v>
      </c>
      <c r="B14" s="8" t="s">
        <v>131</v>
      </c>
      <c r="C14" s="8" t="s">
        <v>131</v>
      </c>
      <c r="D14" s="50" t="s">
        <v>141</v>
      </c>
      <c r="E14" s="8" t="s">
        <v>0</v>
      </c>
      <c r="F14" s="58">
        <f t="shared" si="0"/>
        <v>0</v>
      </c>
      <c r="G14" s="58"/>
      <c r="H14" s="58"/>
      <c r="I14" s="63">
        <v>22</v>
      </c>
      <c r="J14" s="64">
        <f t="shared" si="2"/>
        <v>0</v>
      </c>
    </row>
    <row r="15" spans="1:10" s="2" customFormat="1">
      <c r="A15" s="13" t="s">
        <v>294</v>
      </c>
      <c r="B15" s="8" t="s">
        <v>131</v>
      </c>
      <c r="C15" s="8" t="s">
        <v>131</v>
      </c>
      <c r="D15" s="6" t="s">
        <v>129</v>
      </c>
      <c r="E15" s="7" t="s">
        <v>0</v>
      </c>
      <c r="F15" s="58">
        <f t="shared" si="0"/>
        <v>0</v>
      </c>
      <c r="G15" s="58"/>
      <c r="H15" s="58"/>
      <c r="I15" s="63">
        <v>25</v>
      </c>
      <c r="J15" s="64">
        <f t="shared" si="2"/>
        <v>0</v>
      </c>
    </row>
    <row r="16" spans="1:10" s="2" customFormat="1">
      <c r="A16" s="13" t="s">
        <v>61</v>
      </c>
      <c r="B16" s="8" t="s">
        <v>131</v>
      </c>
      <c r="C16" s="8" t="s">
        <v>131</v>
      </c>
      <c r="D16" s="49" t="s">
        <v>140</v>
      </c>
      <c r="E16" s="7" t="s">
        <v>0</v>
      </c>
      <c r="F16" s="58">
        <f t="shared" si="0"/>
        <v>0</v>
      </c>
      <c r="G16" s="58"/>
      <c r="H16" s="58"/>
      <c r="I16" s="63">
        <v>50</v>
      </c>
      <c r="J16" s="64">
        <f t="shared" si="2"/>
        <v>0</v>
      </c>
    </row>
    <row r="17" spans="1:10" s="2" customFormat="1">
      <c r="A17" s="13" t="s">
        <v>295</v>
      </c>
      <c r="B17" s="8"/>
      <c r="C17" s="8"/>
      <c r="D17" s="49" t="s">
        <v>322</v>
      </c>
      <c r="E17" s="7" t="s">
        <v>0</v>
      </c>
      <c r="F17" s="58">
        <f t="shared" ref="F17" si="3">G17+H17</f>
        <v>0</v>
      </c>
      <c r="G17" s="58"/>
      <c r="H17" s="58"/>
      <c r="I17" s="63">
        <v>5</v>
      </c>
      <c r="J17" s="64">
        <f t="shared" ref="J17" si="4">I17*F17</f>
        <v>0</v>
      </c>
    </row>
    <row r="18" spans="1:10" s="2" customFormat="1">
      <c r="A18" s="13" t="s">
        <v>296</v>
      </c>
      <c r="B18" s="8" t="s">
        <v>131</v>
      </c>
      <c r="C18" s="8" t="s">
        <v>131</v>
      </c>
      <c r="D18" s="6" t="s">
        <v>134</v>
      </c>
      <c r="E18" s="7" t="s">
        <v>69</v>
      </c>
      <c r="F18" s="58">
        <f t="shared" si="0"/>
        <v>0</v>
      </c>
      <c r="G18" s="58"/>
      <c r="H18" s="58"/>
      <c r="I18" s="63">
        <v>1942</v>
      </c>
      <c r="J18" s="64">
        <f t="shared" si="2"/>
        <v>0</v>
      </c>
    </row>
    <row r="19" spans="1:10" s="2" customFormat="1">
      <c r="A19" s="13" t="s">
        <v>297</v>
      </c>
      <c r="B19" s="8" t="s">
        <v>131</v>
      </c>
      <c r="C19" s="8" t="s">
        <v>131</v>
      </c>
      <c r="D19" s="6" t="s">
        <v>126</v>
      </c>
      <c r="E19" s="7" t="s">
        <v>69</v>
      </c>
      <c r="F19" s="58">
        <f t="shared" si="0"/>
        <v>0</v>
      </c>
      <c r="G19" s="58"/>
      <c r="H19" s="58"/>
      <c r="I19" s="63">
        <v>92</v>
      </c>
      <c r="J19" s="64">
        <f t="shared" si="2"/>
        <v>0</v>
      </c>
    </row>
    <row r="20" spans="1:10" s="2" customFormat="1">
      <c r="A20" s="13" t="s">
        <v>298</v>
      </c>
      <c r="B20" s="8" t="s">
        <v>131</v>
      </c>
      <c r="C20" s="8" t="s">
        <v>131</v>
      </c>
      <c r="D20" s="6" t="s">
        <v>125</v>
      </c>
      <c r="E20" s="7" t="s">
        <v>69</v>
      </c>
      <c r="F20" s="58">
        <f t="shared" si="0"/>
        <v>0</v>
      </c>
      <c r="G20" s="58"/>
      <c r="H20" s="58"/>
      <c r="I20" s="63">
        <v>204</v>
      </c>
      <c r="J20" s="64">
        <f t="shared" si="2"/>
        <v>0</v>
      </c>
    </row>
    <row r="21" spans="1:10" s="2" customFormat="1">
      <c r="A21" s="13" t="s">
        <v>299</v>
      </c>
      <c r="B21" s="8" t="s">
        <v>131</v>
      </c>
      <c r="C21" s="8" t="s">
        <v>131</v>
      </c>
      <c r="D21" s="6" t="s">
        <v>128</v>
      </c>
      <c r="E21" s="7" t="s">
        <v>0</v>
      </c>
      <c r="F21" s="58">
        <f t="shared" ref="F21:F26" si="5">G21+H21</f>
        <v>0</v>
      </c>
      <c r="G21" s="58"/>
      <c r="H21" s="58"/>
      <c r="I21" s="63">
        <v>10</v>
      </c>
      <c r="J21" s="64">
        <f t="shared" ref="J21:J24" si="6">I21*F21</f>
        <v>0</v>
      </c>
    </row>
    <row r="22" spans="1:10" s="2" customFormat="1">
      <c r="A22" s="13" t="s">
        <v>300</v>
      </c>
      <c r="B22" s="8" t="s">
        <v>131</v>
      </c>
      <c r="C22" s="8" t="s">
        <v>131</v>
      </c>
      <c r="D22" s="6" t="s">
        <v>282</v>
      </c>
      <c r="E22" s="7" t="s">
        <v>0</v>
      </c>
      <c r="F22" s="58">
        <f t="shared" si="5"/>
        <v>0</v>
      </c>
      <c r="G22" s="58"/>
      <c r="H22" s="58"/>
      <c r="I22" s="63">
        <v>25</v>
      </c>
      <c r="J22" s="64">
        <f t="shared" si="6"/>
        <v>0</v>
      </c>
    </row>
    <row r="23" spans="1:10" s="2" customFormat="1">
      <c r="A23" s="13" t="s">
        <v>301</v>
      </c>
      <c r="B23" s="8" t="s">
        <v>131</v>
      </c>
      <c r="C23" s="8" t="s">
        <v>131</v>
      </c>
      <c r="D23" s="6" t="s">
        <v>283</v>
      </c>
      <c r="E23" s="7" t="s">
        <v>0</v>
      </c>
      <c r="F23" s="58">
        <f t="shared" si="5"/>
        <v>0</v>
      </c>
      <c r="G23" s="58"/>
      <c r="H23" s="58"/>
      <c r="I23" s="63">
        <v>1942</v>
      </c>
      <c r="J23" s="64">
        <f t="shared" si="6"/>
        <v>0</v>
      </c>
    </row>
    <row r="24" spans="1:10" s="2" customFormat="1">
      <c r="A24" s="13" t="s">
        <v>302</v>
      </c>
      <c r="B24" s="8" t="s">
        <v>131</v>
      </c>
      <c r="C24" s="8" t="s">
        <v>131</v>
      </c>
      <c r="D24" s="19" t="s">
        <v>284</v>
      </c>
      <c r="E24" s="7" t="s">
        <v>0</v>
      </c>
      <c r="F24" s="58">
        <f t="shared" si="5"/>
        <v>0</v>
      </c>
      <c r="G24" s="58"/>
      <c r="H24" s="58"/>
      <c r="I24" s="63">
        <v>90</v>
      </c>
      <c r="J24" s="64">
        <f t="shared" si="6"/>
        <v>0</v>
      </c>
    </row>
    <row r="25" spans="1:10" s="2" customFormat="1">
      <c r="A25" s="13" t="s">
        <v>62</v>
      </c>
      <c r="B25" s="8" t="s">
        <v>131</v>
      </c>
      <c r="C25" s="8" t="s">
        <v>131</v>
      </c>
      <c r="D25" s="6" t="s">
        <v>127</v>
      </c>
      <c r="E25" s="7" t="s">
        <v>0</v>
      </c>
      <c r="F25" s="58">
        <f t="shared" si="5"/>
        <v>0</v>
      </c>
      <c r="G25" s="58"/>
      <c r="H25" s="58"/>
      <c r="I25" s="63">
        <v>15</v>
      </c>
      <c r="J25" s="64">
        <f>I25*F25</f>
        <v>0</v>
      </c>
    </row>
    <row r="26" spans="1:10" s="2" customFormat="1">
      <c r="A26" s="13" t="s">
        <v>303</v>
      </c>
      <c r="B26" s="8" t="s">
        <v>131</v>
      </c>
      <c r="C26" s="8" t="s">
        <v>131</v>
      </c>
      <c r="D26" s="19" t="s">
        <v>323</v>
      </c>
      <c r="E26" s="7" t="s">
        <v>0</v>
      </c>
      <c r="F26" s="58">
        <f t="shared" si="5"/>
        <v>0</v>
      </c>
      <c r="G26" s="58"/>
      <c r="H26" s="58"/>
      <c r="I26" s="63">
        <v>1</v>
      </c>
      <c r="J26" s="64">
        <f t="shared" ref="J26" si="7">I26*F26</f>
        <v>0</v>
      </c>
    </row>
    <row r="27" spans="1:10" s="2" customFormat="1">
      <c r="A27" s="13" t="s">
        <v>304</v>
      </c>
      <c r="B27" s="8" t="s">
        <v>131</v>
      </c>
      <c r="C27" s="8" t="s">
        <v>131</v>
      </c>
      <c r="D27" s="6" t="s">
        <v>122</v>
      </c>
      <c r="E27" s="7" t="s">
        <v>70</v>
      </c>
      <c r="F27" s="58">
        <f t="shared" si="0"/>
        <v>0</v>
      </c>
      <c r="G27" s="58"/>
      <c r="H27" s="58"/>
      <c r="I27" s="63">
        <v>12</v>
      </c>
      <c r="J27" s="64">
        <f t="shared" si="2"/>
        <v>0</v>
      </c>
    </row>
    <row r="28" spans="1:10" s="2" customFormat="1">
      <c r="A28" s="13" t="s">
        <v>63</v>
      </c>
      <c r="B28" s="8" t="s">
        <v>131</v>
      </c>
      <c r="C28" s="8" t="s">
        <v>131</v>
      </c>
      <c r="D28" s="6" t="s">
        <v>81</v>
      </c>
      <c r="E28" s="7" t="s">
        <v>120</v>
      </c>
      <c r="F28" s="58">
        <f t="shared" si="0"/>
        <v>0</v>
      </c>
      <c r="G28" s="58"/>
      <c r="H28" s="58"/>
      <c r="I28" s="63">
        <v>1</v>
      </c>
      <c r="J28" s="64">
        <f t="shared" si="2"/>
        <v>0</v>
      </c>
    </row>
    <row r="29" spans="1:10" s="2" customFormat="1">
      <c r="A29" s="13" t="s">
        <v>64</v>
      </c>
      <c r="B29" s="8" t="s">
        <v>131</v>
      </c>
      <c r="C29" s="8" t="s">
        <v>131</v>
      </c>
      <c r="D29" s="49" t="s">
        <v>123</v>
      </c>
      <c r="E29" s="7" t="s">
        <v>291</v>
      </c>
      <c r="F29" s="58">
        <f t="shared" si="0"/>
        <v>0</v>
      </c>
      <c r="G29" s="58"/>
      <c r="H29" s="58"/>
      <c r="I29" s="63">
        <v>15</v>
      </c>
      <c r="J29" s="64">
        <f t="shared" si="2"/>
        <v>0</v>
      </c>
    </row>
    <row r="30" spans="1:10" s="2" customFormat="1">
      <c r="A30" s="13" t="s">
        <v>65</v>
      </c>
      <c r="B30" s="8" t="s">
        <v>131</v>
      </c>
      <c r="C30" s="8" t="s">
        <v>131</v>
      </c>
      <c r="D30" s="6" t="s">
        <v>124</v>
      </c>
      <c r="E30" s="7" t="s">
        <v>0</v>
      </c>
      <c r="F30" s="58">
        <f t="shared" si="0"/>
        <v>0</v>
      </c>
      <c r="G30" s="58"/>
      <c r="H30" s="58"/>
      <c r="I30" s="63">
        <v>1</v>
      </c>
      <c r="J30" s="64">
        <f t="shared" si="2"/>
        <v>0</v>
      </c>
    </row>
    <row r="31" spans="1:10" s="2" customFormat="1">
      <c r="A31" s="13" t="s">
        <v>66</v>
      </c>
      <c r="B31" s="8" t="s">
        <v>131</v>
      </c>
      <c r="C31" s="8" t="s">
        <v>131</v>
      </c>
      <c r="D31" s="46" t="s">
        <v>111</v>
      </c>
      <c r="E31" s="7" t="s">
        <v>0</v>
      </c>
      <c r="F31" s="58">
        <f t="shared" si="0"/>
        <v>0</v>
      </c>
      <c r="G31" s="58"/>
      <c r="H31" s="58"/>
      <c r="I31" s="63">
        <v>1</v>
      </c>
      <c r="J31" s="64">
        <f t="shared" si="2"/>
        <v>0</v>
      </c>
    </row>
    <row r="32" spans="1:10" s="2" customFormat="1">
      <c r="A32" s="13" t="s">
        <v>130</v>
      </c>
      <c r="B32" s="8" t="s">
        <v>131</v>
      </c>
      <c r="C32" s="8" t="s">
        <v>131</v>
      </c>
      <c r="D32" s="19" t="s">
        <v>78</v>
      </c>
      <c r="E32" s="7" t="s">
        <v>0</v>
      </c>
      <c r="F32" s="58">
        <f t="shared" si="0"/>
        <v>0</v>
      </c>
      <c r="G32" s="58"/>
      <c r="H32" s="58"/>
      <c r="I32" s="63">
        <v>1</v>
      </c>
      <c r="J32" s="64">
        <f t="shared" si="2"/>
        <v>0</v>
      </c>
    </row>
    <row r="33" spans="1:10" ht="16.5" thickBot="1">
      <c r="A33" s="14" t="s">
        <v>325</v>
      </c>
      <c r="B33" s="15" t="s">
        <v>131</v>
      </c>
      <c r="C33" s="15" t="s">
        <v>131</v>
      </c>
      <c r="D33" s="17" t="s">
        <v>324</v>
      </c>
      <c r="E33" s="16" t="s">
        <v>0</v>
      </c>
      <c r="F33" s="59">
        <f t="shared" si="0"/>
        <v>0</v>
      </c>
      <c r="G33" s="59"/>
      <c r="H33" s="59"/>
      <c r="I33" s="65">
        <v>5</v>
      </c>
      <c r="J33" s="66">
        <f t="shared" si="2"/>
        <v>0</v>
      </c>
    </row>
    <row r="34" spans="1:10" ht="16.5" thickTop="1">
      <c r="A34" s="44"/>
      <c r="B34" s="44"/>
      <c r="C34" s="44"/>
      <c r="D34" s="47"/>
    </row>
    <row r="35" spans="1:10">
      <c r="A35" s="44"/>
      <c r="B35" s="44"/>
      <c r="C35" s="44"/>
      <c r="D35" s="47"/>
    </row>
    <row r="36" spans="1:10">
      <c r="A36" s="44"/>
      <c r="B36" s="44"/>
      <c r="C36" s="44"/>
      <c r="D36" s="47"/>
    </row>
    <row r="37" spans="1:10">
      <c r="A37" s="44"/>
      <c r="B37" s="44"/>
      <c r="C37" s="44"/>
      <c r="D37" s="47"/>
    </row>
    <row r="38" spans="1:10">
      <c r="A38" s="44"/>
      <c r="B38" s="44"/>
      <c r="C38" s="44"/>
      <c r="D38" s="47"/>
    </row>
    <row r="39" spans="1:10">
      <c r="A39" s="44"/>
      <c r="B39" s="44"/>
      <c r="C39" s="44"/>
      <c r="D39" s="47"/>
    </row>
    <row r="40" spans="1:10">
      <c r="A40" s="44"/>
      <c r="B40" s="44"/>
      <c r="C40" s="44"/>
      <c r="D40" s="47"/>
    </row>
    <row r="41" spans="1:10">
      <c r="A41" s="44"/>
      <c r="B41" s="44"/>
      <c r="C41" s="44"/>
      <c r="D41" s="47"/>
    </row>
    <row r="42" spans="1:10">
      <c r="A42" s="44"/>
      <c r="B42" s="44"/>
      <c r="C42" s="44"/>
      <c r="D42" s="47"/>
    </row>
    <row r="43" spans="1:10">
      <c r="A43" s="44"/>
      <c r="B43" s="44"/>
      <c r="C43" s="44"/>
      <c r="D43" s="47"/>
    </row>
    <row r="44" spans="1:10">
      <c r="A44" s="44"/>
      <c r="B44" s="44"/>
      <c r="C44" s="44"/>
      <c r="D44" s="47"/>
    </row>
    <row r="45" spans="1:10">
      <c r="A45" s="44"/>
      <c r="B45" s="44"/>
      <c r="C45" s="44"/>
      <c r="D45" s="47"/>
    </row>
    <row r="46" spans="1:10">
      <c r="A46" s="44"/>
      <c r="B46" s="44"/>
      <c r="C46" s="44"/>
      <c r="D46" s="47"/>
    </row>
    <row r="47" spans="1:10">
      <c r="A47" s="44"/>
      <c r="B47" s="44"/>
      <c r="C47" s="44"/>
      <c r="D47" s="47"/>
    </row>
    <row r="48" spans="1:10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A285" s="44"/>
      <c r="B285" s="44"/>
      <c r="C285" s="44"/>
      <c r="D285" s="47"/>
    </row>
    <row r="286" spans="1:4">
      <c r="A286" s="44"/>
      <c r="B286" s="44"/>
      <c r="C286" s="44"/>
      <c r="D286" s="47"/>
    </row>
    <row r="287" spans="1:4">
      <c r="A287" s="44"/>
      <c r="B287" s="44"/>
      <c r="C287" s="44"/>
      <c r="D287" s="47"/>
    </row>
    <row r="288" spans="1:4">
      <c r="A288" s="44"/>
      <c r="B288" s="44"/>
      <c r="C288" s="44"/>
      <c r="D288" s="47"/>
    </row>
    <row r="289" spans="1:4">
      <c r="A289" s="44"/>
      <c r="B289" s="44"/>
      <c r="C289" s="44"/>
      <c r="D289" s="47"/>
    </row>
    <row r="290" spans="1:4">
      <c r="A290" s="44"/>
      <c r="B290" s="44"/>
      <c r="C290" s="44"/>
      <c r="D290" s="47"/>
    </row>
    <row r="291" spans="1:4">
      <c r="A291" s="44"/>
      <c r="B291" s="44"/>
      <c r="C291" s="44"/>
      <c r="D291" s="47"/>
    </row>
    <row r="292" spans="1:4">
      <c r="A292" s="44"/>
      <c r="B292" s="44"/>
      <c r="C292" s="44"/>
      <c r="D292" s="47"/>
    </row>
    <row r="293" spans="1:4">
      <c r="A293" s="44"/>
      <c r="B293" s="44"/>
      <c r="C293" s="44"/>
      <c r="D293" s="47"/>
    </row>
    <row r="294" spans="1:4">
      <c r="A294" s="44"/>
      <c r="B294" s="44"/>
      <c r="C294" s="44"/>
      <c r="D294" s="47"/>
    </row>
    <row r="295" spans="1:4">
      <c r="A295" s="44"/>
      <c r="B295" s="44"/>
      <c r="C295" s="44"/>
      <c r="D295" s="47"/>
    </row>
    <row r="296" spans="1:4">
      <c r="A296" s="44"/>
      <c r="B296" s="44"/>
      <c r="C296" s="44"/>
      <c r="D296" s="47"/>
    </row>
    <row r="297" spans="1:4">
      <c r="A297" s="44"/>
      <c r="B297" s="44"/>
      <c r="C297" s="44"/>
      <c r="D297" s="47"/>
    </row>
    <row r="298" spans="1:4">
      <c r="A298" s="44"/>
      <c r="B298" s="44"/>
      <c r="C298" s="44"/>
      <c r="D298" s="47"/>
    </row>
    <row r="299" spans="1:4">
      <c r="D299" s="47"/>
    </row>
    <row r="300" spans="1:4">
      <c r="D300" s="47"/>
    </row>
    <row r="301" spans="1:4">
      <c r="D301" s="47"/>
    </row>
    <row r="302" spans="1:4">
      <c r="D302" s="47"/>
    </row>
    <row r="303" spans="1:4">
      <c r="D303" s="47"/>
    </row>
    <row r="304" spans="1:4">
      <c r="D304" s="47"/>
    </row>
    <row r="305" spans="4:4">
      <c r="D305" s="47"/>
    </row>
    <row r="306" spans="4:4">
      <c r="D306" s="47"/>
    </row>
    <row r="307" spans="4:4">
      <c r="D307" s="47"/>
    </row>
    <row r="308" spans="4:4">
      <c r="D308" s="47"/>
    </row>
    <row r="309" spans="4:4">
      <c r="D309" s="47"/>
    </row>
  </sheetData>
  <mergeCells count="1">
    <mergeCell ref="A3:C3"/>
  </mergeCells>
  <phoneticPr fontId="32" type="noConversion"/>
  <conditionalFormatting sqref="G6:H7 G30:H32 G9:H16 G27:H28">
    <cfRule type="containsBlanks" dxfId="14" priority="21">
      <formula>LEN(TRIM(G6))=0</formula>
    </cfRule>
  </conditionalFormatting>
  <conditionalFormatting sqref="G25:H25">
    <cfRule type="containsBlanks" dxfId="13" priority="13">
      <formula>LEN(TRIM(G25))=0</formula>
    </cfRule>
  </conditionalFormatting>
  <conditionalFormatting sqref="G21:H21">
    <cfRule type="containsBlanks" dxfId="12" priority="19">
      <formula>LEN(TRIM(G21))=0</formula>
    </cfRule>
  </conditionalFormatting>
  <conditionalFormatting sqref="G22:H22">
    <cfRule type="containsBlanks" dxfId="11" priority="18">
      <formula>LEN(TRIM(G22))=0</formula>
    </cfRule>
  </conditionalFormatting>
  <conditionalFormatting sqref="G5:H5">
    <cfRule type="containsBlanks" dxfId="10" priority="12">
      <formula>LEN(TRIM(G5))=0</formula>
    </cfRule>
  </conditionalFormatting>
  <conditionalFormatting sqref="G8:H8">
    <cfRule type="containsBlanks" dxfId="9" priority="11">
      <formula>LEN(TRIM(G8))=0</formula>
    </cfRule>
  </conditionalFormatting>
  <conditionalFormatting sqref="G18:H18">
    <cfRule type="containsBlanks" dxfId="8" priority="9">
      <formula>LEN(TRIM(G18))=0</formula>
    </cfRule>
  </conditionalFormatting>
  <conditionalFormatting sqref="G19:H19">
    <cfRule type="containsBlanks" dxfId="7" priority="8">
      <formula>LEN(TRIM(G19))=0</formula>
    </cfRule>
  </conditionalFormatting>
  <conditionalFormatting sqref="G20:H20">
    <cfRule type="containsBlanks" dxfId="6" priority="7">
      <formula>LEN(TRIM(G20))=0</formula>
    </cfRule>
  </conditionalFormatting>
  <conditionalFormatting sqref="G29:H29">
    <cfRule type="containsBlanks" dxfId="5" priority="6">
      <formula>LEN(TRIM(G29))=0</formula>
    </cfRule>
  </conditionalFormatting>
  <conditionalFormatting sqref="G17:H17">
    <cfRule type="containsBlanks" dxfId="4" priority="5">
      <formula>LEN(TRIM(G17))=0</formula>
    </cfRule>
  </conditionalFormatting>
  <conditionalFormatting sqref="G23 G24:H24">
    <cfRule type="containsBlanks" dxfId="3" priority="4">
      <formula>LEN(TRIM(G23))=0</formula>
    </cfRule>
  </conditionalFormatting>
  <conditionalFormatting sqref="H23">
    <cfRule type="containsBlanks" dxfId="2" priority="3">
      <formula>LEN(TRIM(H23))=0</formula>
    </cfRule>
  </conditionalFormatting>
  <conditionalFormatting sqref="G26:H26">
    <cfRule type="containsBlanks" dxfId="1" priority="2">
      <formula>LEN(TRIM(G26))=0</formula>
    </cfRule>
  </conditionalFormatting>
  <conditionalFormatting sqref="G33:H33">
    <cfRule type="containsBlanks" dxfId="0" priority="1">
      <formula>LEN(TRIM(G33))=0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11</vt:i4>
      </vt:variant>
    </vt:vector>
  </HeadingPairs>
  <TitlesOfParts>
    <vt:vector size="21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G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G!Názvy_tisku</vt:lpstr>
      <vt:lpstr>'C'!Oblast_tisku</vt:lpstr>
      <vt:lpstr>F!Oblast_tisku</vt:lpstr>
      <vt:lpstr>G!Oblast_tisku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Tomáš Bubeník</cp:lastModifiedBy>
  <cp:lastPrinted>2021-01-15T08:19:14Z</cp:lastPrinted>
  <dcterms:created xsi:type="dcterms:W3CDTF">2008-02-11T16:11:06Z</dcterms:created>
  <dcterms:modified xsi:type="dcterms:W3CDTF">2021-01-15T08:19:37Z</dcterms:modified>
</cp:coreProperties>
</file>