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43" documentId="13_ncr:1_{47B87DCE-8580-4EED-BCF6-7CAE23B35F5D}" xr6:coauthVersionLast="36" xr6:coauthVersionMax="46" xr10:uidLastSave="{D2DD8386-37EF-40CF-A252-8294BEC28E74}"/>
  <bookViews>
    <workbookView xWindow="-110" yWindow="-110" windowWidth="10350" windowHeight="5130" xr2:uid="{00000000-000D-0000-FFFF-FFFF00000000}"/>
  </bookViews>
  <sheets>
    <sheet name="zámečnický" sheetId="19" r:id="rId1"/>
    <sheet name="List2" sheetId="20" r:id="rId2"/>
  </sheets>
  <calcPr calcId="191029"/>
</workbook>
</file>

<file path=xl/calcChain.xml><?xml version="1.0" encoding="utf-8"?>
<calcChain xmlns="http://schemas.openxmlformats.org/spreadsheetml/2006/main">
  <c r="G55" i="19" l="1"/>
  <c r="H40" i="19"/>
  <c r="F40" i="19"/>
  <c r="H39" i="19"/>
  <c r="F39" i="19"/>
  <c r="H38" i="19"/>
  <c r="F38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31" i="19"/>
  <c r="F31" i="19"/>
  <c r="H27" i="19" l="1"/>
  <c r="H26" i="19"/>
  <c r="F26" i="19"/>
  <c r="H25" i="19"/>
  <c r="F25" i="19"/>
  <c r="H24" i="19"/>
  <c r="G27" i="19" s="1"/>
  <c r="F24" i="19"/>
  <c r="E27" i="19" l="1"/>
  <c r="H52" i="19"/>
  <c r="F52" i="19"/>
  <c r="H51" i="19"/>
  <c r="F51" i="19"/>
  <c r="H50" i="19"/>
  <c r="F50" i="19"/>
  <c r="H49" i="19"/>
  <c r="F49" i="19"/>
  <c r="H48" i="19"/>
  <c r="F48" i="19"/>
  <c r="H47" i="19"/>
  <c r="F47" i="19"/>
  <c r="H46" i="19"/>
  <c r="F46" i="19"/>
  <c r="H44" i="19"/>
  <c r="F44" i="19"/>
  <c r="H43" i="19"/>
  <c r="F43" i="19"/>
  <c r="H41" i="19"/>
  <c r="F41" i="19"/>
  <c r="H53" i="19"/>
  <c r="F53" i="19"/>
  <c r="F30" i="19" l="1"/>
  <c r="E54" i="19" l="1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21" i="19" l="1"/>
  <c r="H54" i="19" l="1"/>
  <c r="H30" i="19"/>
  <c r="G54" i="19" s="1"/>
  <c r="E55" i="19" l="1"/>
  <c r="H20" i="19" l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 l="1"/>
  <c r="H6" i="19" l="1"/>
  <c r="G21" i="19" l="1"/>
  <c r="H21" i="19"/>
</calcChain>
</file>

<file path=xl/sharedStrings.xml><?xml version="1.0" encoding="utf-8"?>
<sst xmlns="http://schemas.openxmlformats.org/spreadsheetml/2006/main" count="204" uniqueCount="94">
  <si>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</si>
  <si>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</si>
  <si>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</si>
  <si>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</si>
  <si>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</si>
  <si>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</si>
  <si>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</si>
  <si>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</si>
  <si>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</si>
  <si>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</si>
  <si>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</si>
  <si>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</si>
  <si>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</si>
  <si>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</si>
  <si>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</si>
  <si>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</si>
  <si>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</si>
  <si>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</si>
  <si>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</si>
  <si>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</si>
  <si>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</si>
  <si>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</si>
  <si>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</si>
  <si>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</si>
  <si>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</si>
  <si>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</si>
  <si>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</si>
  <si>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</si>
  <si>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</si>
  <si>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</si>
  <si>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</si>
  <si>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</si>
  <si>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</si>
  <si>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</si>
  <si>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</si>
  <si>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</si>
  <si>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</si>
  <si>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</si>
  <si>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KS</t>
  </si>
  <si>
    <t>Dodávka zámečnického materiálu 5/2021</t>
  </si>
  <si>
    <t>fischer SX 12 x 60 hmoždinka do betonu a zdiva (bal. 25 ks)</t>
  </si>
  <si>
    <t>Lepidlo Mamut glue 290ml HIGH TACK AKCE</t>
  </si>
  <si>
    <t>Fab vložka 200RSD/29+35</t>
  </si>
  <si>
    <t>Duše DV 35 16x1,50-2,10        37/54-305  vozík</t>
  </si>
  <si>
    <t xml:space="preserve">Plášt  V41 16x1,75 x2    47-305         vozík </t>
  </si>
  <si>
    <t>Vrut univerzální 2,5x16 ŽZn PZ celý/zápustný 100ks bal</t>
  </si>
  <si>
    <t>Vrut univerzální 3,5x16 ŽZn PZ celý/zápustný</t>
  </si>
  <si>
    <t>Pilový kotouč do úhlové brusky s SK plátky  - 125 x 22,23 / 24 Z GEKO nářadí G00100</t>
  </si>
  <si>
    <t>Sada vrtáků do dřeva 3-10 PL 8ks</t>
  </si>
  <si>
    <t>suchý silikon 400ml</t>
  </si>
  <si>
    <t>Vrták SDS-PLUS 10x100/160 JORAN</t>
  </si>
  <si>
    <t>Vodováha zednická V100 AL 15960</t>
  </si>
  <si>
    <t>Dveřní kování 804/72 vložkový ,klika +klika</t>
  </si>
  <si>
    <t xml:space="preserve">Odvzdušňovací váleček na nivelační hmoty </t>
  </si>
  <si>
    <r>
      <t xml:space="preserve">Rotační hlavice VV prům 400,500mmhliník, </t>
    </r>
    <r>
      <rPr>
        <sz val="11"/>
        <color rgb="FFFF0000"/>
        <rFont val="Calibri"/>
        <family val="2"/>
        <charset val="238"/>
      </rPr>
      <t>info o pruduktu je uvedeno v List2</t>
    </r>
  </si>
  <si>
    <t>Stahovací páska kovová (hadicová) W2 32-50/9</t>
  </si>
  <si>
    <t>m</t>
  </si>
  <si>
    <t>Zahradní hadice s výztuhou textilním opletem,  vnitřní/ vněší průměr 32/40mm</t>
  </si>
  <si>
    <t xml:space="preserve">Kalové čerpadlo FIELDMANN FVC 5010-EK 230V, 10m kabel.                                                                                                                                                          TECHNICKÉ POŽADAVKY: 230V, 300-800W,integrovaný plovák spínače,
hloubka ponoru 7 m, výtlak 9 m,velikost pevných příměsí 16 mm
délka přívodního kabelu 10 m, přípojka výtlaku G1"-2, min. průtok 10000l/hod. </t>
  </si>
  <si>
    <t>Dodávka do skladu energetiky, převezme Uramová Milena, t.č. 597 321 217, místnost B 109 (Sklad elektro), 17.listopadu 15, Ostrava - Poruba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</si>
  <si>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</si>
  <si>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</si>
  <si>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</si>
  <si>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</si>
  <si>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</si>
  <si>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</si>
  <si>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</si>
  <si>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</si>
  <si>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</si>
  <si>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vrták SDS-plus Ø 16 mm, 250/300 DT9581</t>
  </si>
  <si>
    <t>vrták SDS-plus Ø 18 mm, 250/300 DT9589</t>
  </si>
  <si>
    <t>vrták SDS-plus Ø 20 mm, 250/300 DT9598</t>
  </si>
  <si>
    <t>vrták SDS-příklepový Ø 24 mm, 350/400 Joran</t>
  </si>
  <si>
    <t>sada vrtáku vybrušovaných  1-13 25ks 20335</t>
  </si>
  <si>
    <t>klínový řemen XPA 1150</t>
  </si>
  <si>
    <t>klínový řemen SPZ 825Lw 838La</t>
  </si>
  <si>
    <t>klínový řemen SPA 1657 Lw 12,5 x 1675 La</t>
  </si>
  <si>
    <t>klínový řemen SPA 1732 Lw 12,5 x 1750 La</t>
  </si>
  <si>
    <t>klínový řemen SPA 1682 Lw 12,5 x 1700 La</t>
  </si>
  <si>
    <t>klínový řemen SPA 1582 Lw 12,5 x 1600  La</t>
  </si>
  <si>
    <t>klínový řemen SPZ 1262 Lw 1275 La</t>
  </si>
  <si>
    <t>klínový řemen SPZ 1337 Lw 9,5 x 1350 La</t>
  </si>
  <si>
    <t>klínový řemen SPA 2582 Lw12,5 x 2600 La</t>
  </si>
  <si>
    <t>klínový řemen SPA 2582 Lw 12,5 x 2600 La</t>
  </si>
  <si>
    <t>klínový řemen SPA 1632 Lw 12,5 x 1650 La</t>
  </si>
  <si>
    <t>klínový řemen SPZ 1487 Lw 9,5 x 1500 La</t>
  </si>
  <si>
    <t>klínový řemen SPZ 1637 Lw 9,5 x 1650 La</t>
  </si>
  <si>
    <t>klínový řemen SPZ 9,5 x 1875 La</t>
  </si>
  <si>
    <t>klínový řemen SPZ 1687 Lw 9,5 x 1700 La</t>
  </si>
  <si>
    <t>klínový řemen SPA 1582 Lw 12,5 x 1600 La</t>
  </si>
  <si>
    <t>klínový řemen SPZ 1887 Lw 9,5 x 1900 La</t>
  </si>
  <si>
    <t>klínový řemen SPA 2500 Lw 12,5 x 2518 La</t>
  </si>
  <si>
    <t>klínový řemen SPB 2500Lw 16,5 x 2522 La  L = L</t>
  </si>
  <si>
    <t>Mezisoučet za Sklad elektro: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</si>
</sst>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0" fontId="8" fillId="0" borderId="0" xfId="0" applyFont="1" applyBorder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0" xfId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right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right" vertical="center" wrapText="1"/>
    </xf>
    <xf numFmtId="164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 applyProtection="1">
      <alignment horizontal="right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 applyProtection="1">
      <alignment horizontal="center" vertical="center" wrapText="1"/>
    </xf>
    <xf numFmtId="164" fontId="13" fillId="3" borderId="12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 applyProtection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horizontal="right" vertical="center" wrapText="1"/>
    </xf>
    <xf numFmtId="0" fontId="9" fillId="3" borderId="9" xfId="0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right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4" fillId="3" borderId="21" xfId="0" applyFont="1" applyFill="1" applyBorder="1" applyAlignment="1" applyProtection="1">
      <alignment horizontal="left" vertical="center" wrapText="1"/>
    </xf>
    <xf numFmtId="164" fontId="15" fillId="3" borderId="20" xfId="0" applyNumberFormat="1" applyFont="1" applyFill="1" applyBorder="1" applyAlignment="1">
      <alignment horizontal="center" vertical="center" wrapText="1"/>
    </xf>
    <xf numFmtId="164" fontId="14" fillId="3" borderId="20" xfId="0" applyNumberFormat="1" applyFont="1" applyFill="1" applyBorder="1" applyAlignment="1" applyProtection="1">
      <alignment horizontal="center" vertical="center" wrapText="1"/>
    </xf>
    <xf numFmtId="164" fontId="13" fillId="3" borderId="22" xfId="0" applyNumberFormat="1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right" vertical="center"/>
    </xf>
    <xf numFmtId="0" fontId="10" fillId="0" borderId="24" xfId="0" applyFont="1" applyFill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4" fontId="8" fillId="0" borderId="26" xfId="0" applyNumberFormat="1" applyFont="1" applyFill="1" applyBorder="1" applyAlignment="1" applyProtection="1">
      <alignment horizontal="center" vertical="center"/>
      <protection locked="0"/>
    </xf>
    <xf numFmtId="4" fontId="8" fillId="0" borderId="26" xfId="0" applyNumberFormat="1" applyFont="1" applyBorder="1" applyAlignment="1" applyProtection="1">
      <alignment horizontal="center" vertical="center"/>
    </xf>
    <xf numFmtId="164" fontId="8" fillId="2" borderId="26" xfId="0" applyNumberFormat="1" applyFont="1" applyFill="1" applyBorder="1" applyAlignment="1" applyProtection="1">
      <alignment horizontal="right" vertical="center"/>
      <protection locked="0"/>
    </xf>
    <xf numFmtId="164" fontId="2" fillId="0" borderId="5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" fontId="2" fillId="0" borderId="10" xfId="0" applyNumberFormat="1" applyFont="1" applyFill="1" applyBorder="1"/>
    <xf numFmtId="4" fontId="24" fillId="0" borderId="10" xfId="0" applyNumberFormat="1" applyFont="1" applyBorder="1"/>
    <xf numFmtId="164" fontId="24" fillId="2" borderId="10" xfId="0" applyNumberFormat="1" applyFont="1" applyFill="1" applyBorder="1" applyAlignment="1" applyProtection="1">
      <alignment horizontal="right" vertical="center"/>
      <protection locked="0"/>
    </xf>
    <xf numFmtId="164" fontId="2" fillId="0" borderId="1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" fontId="24" fillId="0" borderId="1" xfId="0" applyNumberFormat="1" applyFont="1" applyBorder="1"/>
    <xf numFmtId="164" fontId="24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/>
    <xf numFmtId="0" fontId="2" fillId="0" borderId="25" xfId="0" applyFont="1" applyBorder="1" applyAlignment="1">
      <alignment horizontal="center" vertical="center"/>
    </xf>
    <xf numFmtId="4" fontId="24" fillId="0" borderId="26" xfId="0" applyNumberFormat="1" applyFont="1" applyBorder="1"/>
    <xf numFmtId="164" fontId="24" fillId="2" borderId="26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164" fontId="16" fillId="0" borderId="3" xfId="0" applyNumberFormat="1" applyFont="1" applyBorder="1" applyAlignment="1" applyProtection="1">
      <alignment horizontal="right" vertical="center"/>
    </xf>
    <xf numFmtId="164" fontId="16" fillId="0" borderId="6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/>
    </xf>
    <xf numFmtId="0" fontId="19" fillId="0" borderId="0" xfId="0" applyFont="1" applyBorder="1" applyAlignment="1" applyProtection="1">
      <alignment horizontal="center" vertical="center"/>
    </xf>
    <xf numFmtId="164" fontId="14" fillId="0" borderId="16" xfId="0" applyNumberFormat="1" applyFont="1" applyBorder="1" applyAlignment="1" applyProtection="1">
      <alignment horizontal="right" vertical="center"/>
    </xf>
    <xf numFmtId="164" fontId="14" fillId="0" borderId="15" xfId="0" applyNumberFormat="1" applyFont="1" applyBorder="1" applyAlignment="1" applyProtection="1">
      <alignment horizontal="right" vertical="center"/>
    </xf>
    <xf numFmtId="164" fontId="9" fillId="0" borderId="17" xfId="0" applyNumberFormat="1" applyFont="1" applyBorder="1" applyAlignment="1">
      <alignment horizontal="right" vertical="center"/>
    </xf>
    <xf numFmtId="164" fontId="9" fillId="0" borderId="18" xfId="0" applyNumberFormat="1" applyFont="1" applyBorder="1" applyAlignment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22" fillId="0" borderId="8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0" xfId="0" applyNumberFormat="1" applyFont="1" applyBorder="1" applyAlignment="1" applyProtection="1">
      <alignment horizontal="center" vertical="center"/>
    </xf>
    <xf numFmtId="164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25" fillId="0" borderId="1" xfId="0" applyFont="1" applyBorder="1"/>
    <xf numFmtId="0" fontId="8" fillId="0" borderId="26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right" vertical="center" wrapText="1"/>
    </xf>
    <xf numFmtId="164" fontId="9" fillId="0" borderId="29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14" fillId="0" borderId="30" xfId="0" applyNumberFormat="1" applyFont="1" applyBorder="1" applyAlignment="1" applyProtection="1">
      <alignment horizontal="right" vertical="center"/>
    </xf>
    <xf numFmtId="164" fontId="14" fillId="0" borderId="31" xfId="0" applyNumberFormat="1" applyFont="1" applyBorder="1" applyAlignment="1" applyProtection="1">
      <alignment horizontal="right" vertical="center"/>
    </xf>
    <xf numFmtId="0" fontId="10" fillId="0" borderId="1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1" fontId="28" fillId="0" borderId="26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/>
    <xf numFmtId="0" fontId="31" fillId="0" borderId="1" xfId="0" applyFont="1" applyFill="1" applyBorder="1" applyAlignment="1"/>
    <xf numFmtId="0" fontId="10" fillId="0" borderId="1" xfId="0" applyFont="1" applyBorder="1" applyAlignment="1">
      <alignment horizontal="left"/>
    </xf>
    <xf numFmtId="0" fontId="10" fillId="0" borderId="26" xfId="0" applyFont="1" applyFill="1" applyBorder="1" applyAlignment="1">
      <alignment horizontal="left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311150</xdr:colOff>
      <xdr:row>41</xdr:row>
      <xdr:rowOff>88900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61EA4D1-0055-4270-A5D5-807C3CE6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6350" cy="763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76"/>
  <sheetViews>
    <sheetView tabSelected="1" zoomScale="80" zoomScaleNormal="80" workbookViewId="0">
      <selection activeCell="A2" sqref="A1:H2"/>
    </sheetView>
  </sheetViews>
  <sheetFormatPr defaultColWidth="9.1796875" defaultRowHeight="14.5" x14ac:dyDescent="0.35"/>
  <cols>
    <col min="1" max="1" width="4.26953125" style="2" customWidth="1"/>
    <col min="2" max="2" width="5.08984375" style="57" bestFit="1" customWidth="1"/>
    <col min="3" max="3" width="4.453125" style="1" customWidth="1"/>
    <col min="4" max="4" width="73.54296875" style="1" customWidth="1"/>
    <col min="5" max="5" width="0.1796875" style="9" customWidth="1"/>
    <col min="6" max="6" width="0.36328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90" t="s">
        <v>25</v>
      </c>
      <c r="B2" s="90"/>
      <c r="C2" s="90"/>
      <c r="D2" s="90"/>
      <c r="E2" s="90"/>
      <c r="F2" s="90"/>
      <c r="G2" s="90"/>
      <c r="H2" s="90"/>
    </row>
    <row r="3" spans="1:8" s="3" customFormat="1" ht="16" customHeight="1" x14ac:dyDescent="0.35">
      <c r="A3" s="93" t="s">
        <v>39</v>
      </c>
      <c r="B3" s="94"/>
      <c r="C3" s="94"/>
      <c r="D3" s="94"/>
      <c r="E3" s="94"/>
      <c r="F3" s="94"/>
      <c r="G3" s="94"/>
      <c r="H3" s="94"/>
    </row>
    <row r="4" spans="1:8" s="3" customFormat="1" ht="16" customHeight="1" thickBot="1" x14ac:dyDescent="0.4">
      <c r="A4" s="32"/>
      <c r="B4" s="49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59" t="s">
        <v>21</v>
      </c>
      <c r="B5" s="60" t="s">
        <v>15</v>
      </c>
      <c r="C5" s="61" t="s">
        <v>0</v>
      </c>
      <c r="D5" s="62" t="s">
        <v>34</v>
      </c>
      <c r="E5" s="63" t="s">
        <v>18</v>
      </c>
      <c r="F5" s="63" t="s">
        <v>19</v>
      </c>
      <c r="G5" s="64" t="s">
        <v>16</v>
      </c>
      <c r="H5" s="65" t="s">
        <v>17</v>
      </c>
    </row>
    <row r="6" spans="1:8" ht="15" customHeight="1" x14ac:dyDescent="0.35">
      <c r="A6" s="104" t="s">
        <v>1</v>
      </c>
      <c r="B6" s="101">
        <v>2</v>
      </c>
      <c r="C6" s="101" t="s">
        <v>38</v>
      </c>
      <c r="D6" s="105" t="s">
        <v>40</v>
      </c>
      <c r="E6" s="106"/>
      <c r="F6" s="107">
        <f t="shared" ref="F6:F20" si="0">B6*E6</f>
        <v>0</v>
      </c>
      <c r="G6" s="108" t="s">
        <v>27</v>
      </c>
      <c r="H6" s="81" t="e">
        <f t="shared" ref="H6:H7" si="1">B6*G6</f>
        <v>#VALUE!</v>
      </c>
    </row>
    <row r="7" spans="1:8" ht="15" customHeight="1" x14ac:dyDescent="0.35">
      <c r="A7" s="66" t="s">
        <v>2</v>
      </c>
      <c r="B7" s="102">
        <v>10</v>
      </c>
      <c r="C7" s="102" t="s">
        <v>37</v>
      </c>
      <c r="D7" s="109" t="s">
        <v>41</v>
      </c>
      <c r="E7" s="58"/>
      <c r="F7" s="67">
        <f t="shared" si="0"/>
        <v>0</v>
      </c>
      <c r="G7" s="23" t="s">
        <v>27</v>
      </c>
      <c r="H7" s="75" t="e">
        <f t="shared" si="1"/>
        <v>#VALUE!</v>
      </c>
    </row>
    <row r="8" spans="1:8" ht="15" customHeight="1" x14ac:dyDescent="0.35">
      <c r="A8" s="66" t="s">
        <v>3</v>
      </c>
      <c r="B8" s="102">
        <v>10</v>
      </c>
      <c r="C8" s="102" t="s">
        <v>37</v>
      </c>
      <c r="D8" s="110" t="s">
        <v>42</v>
      </c>
      <c r="E8" s="58"/>
      <c r="F8" s="67">
        <f t="shared" si="0"/>
        <v>0</v>
      </c>
      <c r="G8" s="23" t="s">
        <v>27</v>
      </c>
      <c r="H8" s="75" t="e">
        <f t="shared" ref="H8:H20" si="2">B8*G8</f>
        <v>#VALUE!</v>
      </c>
    </row>
    <row r="9" spans="1:8" ht="15" customHeight="1" x14ac:dyDescent="0.35">
      <c r="A9" s="66" t="s">
        <v>4</v>
      </c>
      <c r="B9" s="102">
        <v>1</v>
      </c>
      <c r="C9" s="102" t="s">
        <v>37</v>
      </c>
      <c r="D9" s="111" t="s">
        <v>54</v>
      </c>
      <c r="E9" s="58"/>
      <c r="F9" s="67">
        <f t="shared" si="0"/>
        <v>0</v>
      </c>
      <c r="G9" s="23" t="s">
        <v>27</v>
      </c>
      <c r="H9" s="75" t="e">
        <f t="shared" si="2"/>
        <v>#VALUE!</v>
      </c>
    </row>
    <row r="10" spans="1:8" ht="15" customHeight="1" x14ac:dyDescent="0.35">
      <c r="A10" s="66" t="s">
        <v>5</v>
      </c>
      <c r="B10" s="102">
        <v>2</v>
      </c>
      <c r="C10" s="102" t="s">
        <v>37</v>
      </c>
      <c r="D10" s="110" t="s">
        <v>43</v>
      </c>
      <c r="E10" s="58"/>
      <c r="F10" s="67">
        <f t="shared" si="0"/>
        <v>0</v>
      </c>
      <c r="G10" s="23" t="s">
        <v>27</v>
      </c>
      <c r="H10" s="75" t="e">
        <f t="shared" si="2"/>
        <v>#VALUE!</v>
      </c>
    </row>
    <row r="11" spans="1:8" ht="15" customHeight="1" x14ac:dyDescent="0.35">
      <c r="A11" s="66" t="s">
        <v>6</v>
      </c>
      <c r="B11" s="102">
        <v>2</v>
      </c>
      <c r="C11" s="102" t="s">
        <v>38</v>
      </c>
      <c r="D11" s="103" t="s">
        <v>44</v>
      </c>
      <c r="E11" s="58"/>
      <c r="F11" s="67">
        <f t="shared" si="0"/>
        <v>0</v>
      </c>
      <c r="G11" s="23" t="s">
        <v>27</v>
      </c>
      <c r="H11" s="75" t="e">
        <f t="shared" si="2"/>
        <v>#VALUE!</v>
      </c>
    </row>
    <row r="12" spans="1:8" ht="15" customHeight="1" x14ac:dyDescent="0.35">
      <c r="A12" s="66" t="s">
        <v>7</v>
      </c>
      <c r="B12" s="102">
        <v>1</v>
      </c>
      <c r="C12" s="102" t="s">
        <v>37</v>
      </c>
      <c r="D12" s="110" t="s">
        <v>45</v>
      </c>
      <c r="E12" s="58"/>
      <c r="F12" s="67">
        <f t="shared" si="0"/>
        <v>0</v>
      </c>
      <c r="G12" s="23" t="s">
        <v>27</v>
      </c>
      <c r="H12" s="75" t="e">
        <f t="shared" si="2"/>
        <v>#VALUE!</v>
      </c>
    </row>
    <row r="13" spans="1:8" ht="15" customHeight="1" x14ac:dyDescent="0.35">
      <c r="A13" s="66" t="s">
        <v>8</v>
      </c>
      <c r="B13" s="102">
        <v>1</v>
      </c>
      <c r="C13" s="102" t="s">
        <v>37</v>
      </c>
      <c r="D13" s="110" t="s">
        <v>46</v>
      </c>
      <c r="E13" s="58"/>
      <c r="F13" s="67">
        <f t="shared" si="0"/>
        <v>0</v>
      </c>
      <c r="G13" s="23" t="s">
        <v>27</v>
      </c>
      <c r="H13" s="75" t="e">
        <f t="shared" si="2"/>
        <v>#VALUE!</v>
      </c>
    </row>
    <row r="14" spans="1:8" ht="15" customHeight="1" x14ac:dyDescent="0.35">
      <c r="A14" s="66" t="s">
        <v>9</v>
      </c>
      <c r="B14" s="102">
        <v>1</v>
      </c>
      <c r="C14" s="102" t="s">
        <v>37</v>
      </c>
      <c r="D14" s="110" t="s">
        <v>47</v>
      </c>
      <c r="E14" s="58"/>
      <c r="F14" s="67">
        <f t="shared" si="0"/>
        <v>0</v>
      </c>
      <c r="G14" s="23" t="s">
        <v>27</v>
      </c>
      <c r="H14" s="75" t="e">
        <f t="shared" si="2"/>
        <v>#VALUE!</v>
      </c>
    </row>
    <row r="15" spans="1:8" ht="15" customHeight="1" x14ac:dyDescent="0.35">
      <c r="A15" s="66" t="s">
        <v>10</v>
      </c>
      <c r="B15" s="102">
        <v>1</v>
      </c>
      <c r="C15" s="102" t="s">
        <v>37</v>
      </c>
      <c r="D15" s="110" t="s">
        <v>48</v>
      </c>
      <c r="E15" s="58"/>
      <c r="F15" s="67">
        <f t="shared" si="0"/>
        <v>0</v>
      </c>
      <c r="G15" s="23" t="s">
        <v>27</v>
      </c>
      <c r="H15" s="75" t="e">
        <f t="shared" si="2"/>
        <v>#VALUE!</v>
      </c>
    </row>
    <row r="16" spans="1:8" ht="15" customHeight="1" x14ac:dyDescent="0.35">
      <c r="A16" s="66" t="s">
        <v>11</v>
      </c>
      <c r="B16" s="102">
        <v>1</v>
      </c>
      <c r="C16" s="102" t="s">
        <v>37</v>
      </c>
      <c r="D16" s="103" t="s">
        <v>49</v>
      </c>
      <c r="E16" s="58"/>
      <c r="F16" s="67">
        <f t="shared" si="0"/>
        <v>0</v>
      </c>
      <c r="G16" s="23" t="s">
        <v>27</v>
      </c>
      <c r="H16" s="75" t="e">
        <f t="shared" si="2"/>
        <v>#VALUE!</v>
      </c>
    </row>
    <row r="17" spans="1:9" ht="15" customHeight="1" x14ac:dyDescent="0.35">
      <c r="A17" s="66" t="s">
        <v>12</v>
      </c>
      <c r="B17" s="102">
        <v>4</v>
      </c>
      <c r="C17" s="102" t="s">
        <v>37</v>
      </c>
      <c r="D17" s="103" t="s">
        <v>50</v>
      </c>
      <c r="E17" s="58"/>
      <c r="F17" s="67">
        <f t="shared" si="0"/>
        <v>0</v>
      </c>
      <c r="G17" s="23" t="s">
        <v>27</v>
      </c>
      <c r="H17" s="75" t="e">
        <f t="shared" si="2"/>
        <v>#VALUE!</v>
      </c>
    </row>
    <row r="18" spans="1:9" ht="15" customHeight="1" x14ac:dyDescent="0.35">
      <c r="A18" s="66" t="s">
        <v>13</v>
      </c>
      <c r="B18" s="102">
        <v>1</v>
      </c>
      <c r="C18" s="102" t="s">
        <v>37</v>
      </c>
      <c r="D18" s="103" t="s">
        <v>51</v>
      </c>
      <c r="E18" s="58"/>
      <c r="F18" s="67">
        <f t="shared" si="0"/>
        <v>0</v>
      </c>
      <c r="G18" s="23" t="s">
        <v>27</v>
      </c>
      <c r="H18" s="75" t="e">
        <f t="shared" si="2"/>
        <v>#VALUE!</v>
      </c>
    </row>
    <row r="19" spans="1:9" ht="15" customHeight="1" x14ac:dyDescent="0.35">
      <c r="A19" s="66" t="s">
        <v>14</v>
      </c>
      <c r="B19" s="102">
        <v>4</v>
      </c>
      <c r="C19" s="102" t="s">
        <v>37</v>
      </c>
      <c r="D19" s="103" t="s">
        <v>52</v>
      </c>
      <c r="E19" s="58"/>
      <c r="F19" s="67">
        <f t="shared" si="0"/>
        <v>0</v>
      </c>
      <c r="G19" s="23" t="s">
        <v>27</v>
      </c>
      <c r="H19" s="75" t="e">
        <f t="shared" si="2"/>
        <v>#VALUE!</v>
      </c>
    </row>
    <row r="20" spans="1:9" ht="15" customHeight="1" thickBot="1" x14ac:dyDescent="0.4">
      <c r="A20" s="71" t="s">
        <v>24</v>
      </c>
      <c r="B20" s="112">
        <v>1</v>
      </c>
      <c r="C20" s="112" t="s">
        <v>37</v>
      </c>
      <c r="D20" s="113" t="s">
        <v>53</v>
      </c>
      <c r="E20" s="72"/>
      <c r="F20" s="73">
        <f t="shared" si="0"/>
        <v>0</v>
      </c>
      <c r="G20" s="74" t="s">
        <v>27</v>
      </c>
      <c r="H20" s="76" t="e">
        <f t="shared" si="2"/>
        <v>#VALUE!</v>
      </c>
    </row>
    <row r="21" spans="1:9" s="3" customFormat="1" ht="15" customHeight="1" thickBot="1" x14ac:dyDescent="0.4">
      <c r="A21" s="68"/>
      <c r="B21" s="69"/>
      <c r="C21" s="70"/>
      <c r="D21" s="48" t="s">
        <v>23</v>
      </c>
      <c r="E21" s="99">
        <f>SUM(F6:F20)</f>
        <v>0</v>
      </c>
      <c r="F21" s="100"/>
      <c r="G21" s="97" t="e">
        <f>SUM(H6:H20)</f>
        <v>#VALUE!</v>
      </c>
      <c r="H21" s="98" t="e">
        <f>SUM(H5:H20)</f>
        <v>#VALUE!</v>
      </c>
    </row>
    <row r="22" spans="1:9" s="3" customFormat="1" ht="15" customHeight="1" thickBot="1" x14ac:dyDescent="0.4">
      <c r="A22" s="117"/>
      <c r="B22" s="118"/>
      <c r="C22" s="119"/>
      <c r="D22" s="120"/>
      <c r="E22" s="121"/>
      <c r="F22" s="122"/>
      <c r="G22" s="123"/>
      <c r="H22" s="124"/>
    </row>
    <row r="23" spans="1:9" s="3" customFormat="1" ht="60" customHeight="1" thickBot="1" x14ac:dyDescent="0.4">
      <c r="A23" s="39" t="s">
        <v>21</v>
      </c>
      <c r="B23" s="50" t="s">
        <v>15</v>
      </c>
      <c r="C23" s="40" t="s">
        <v>0</v>
      </c>
      <c r="D23" s="44" t="s">
        <v>35</v>
      </c>
      <c r="E23" s="41" t="s">
        <v>18</v>
      </c>
      <c r="F23" s="41" t="s">
        <v>19</v>
      </c>
      <c r="G23" s="42" t="s">
        <v>16</v>
      </c>
      <c r="H23" s="43" t="s">
        <v>17</v>
      </c>
      <c r="I23" s="24"/>
    </row>
    <row r="24" spans="1:9" ht="58" x14ac:dyDescent="0.35">
      <c r="A24" s="77" t="s">
        <v>1</v>
      </c>
      <c r="B24" s="130">
        <v>1</v>
      </c>
      <c r="C24" s="131" t="s">
        <v>37</v>
      </c>
      <c r="D24" s="132" t="s">
        <v>58</v>
      </c>
      <c r="E24" s="78"/>
      <c r="F24" s="79">
        <f>B24*E24</f>
        <v>0</v>
      </c>
      <c r="G24" s="80" t="s">
        <v>27</v>
      </c>
      <c r="H24" s="81" t="e">
        <f t="shared" ref="H24:H26" si="3">B24*G24</f>
        <v>#VALUE!</v>
      </c>
    </row>
    <row r="25" spans="1:9" ht="15" customHeight="1" x14ac:dyDescent="0.35">
      <c r="A25" s="82" t="s">
        <v>2</v>
      </c>
      <c r="B25" s="115">
        <v>5</v>
      </c>
      <c r="C25" s="114" t="s">
        <v>37</v>
      </c>
      <c r="D25" s="116" t="s">
        <v>55</v>
      </c>
      <c r="E25" s="83"/>
      <c r="F25" s="83">
        <f t="shared" ref="F25:F26" si="4">B25*E25</f>
        <v>0</v>
      </c>
      <c r="G25" s="84" t="s">
        <v>27</v>
      </c>
      <c r="H25" s="75" t="e">
        <f t="shared" si="3"/>
        <v>#VALUE!</v>
      </c>
    </row>
    <row r="26" spans="1:9" ht="15" customHeight="1" thickBot="1" x14ac:dyDescent="0.4">
      <c r="A26" s="86" t="s">
        <v>3</v>
      </c>
      <c r="B26" s="133">
        <v>25</v>
      </c>
      <c r="C26" s="134" t="s">
        <v>56</v>
      </c>
      <c r="D26" s="135" t="s">
        <v>57</v>
      </c>
      <c r="E26" s="87"/>
      <c r="F26" s="87">
        <f t="shared" si="4"/>
        <v>0</v>
      </c>
      <c r="G26" s="88" t="s">
        <v>27</v>
      </c>
      <c r="H26" s="76" t="e">
        <f t="shared" si="3"/>
        <v>#VALUE!</v>
      </c>
    </row>
    <row r="27" spans="1:9" s="3" customFormat="1" ht="15" customHeight="1" thickBot="1" x14ac:dyDescent="0.4">
      <c r="A27" s="46"/>
      <c r="B27" s="52"/>
      <c r="C27" s="47"/>
      <c r="D27" s="45" t="s">
        <v>36</v>
      </c>
      <c r="E27" s="99">
        <f>SUM(F24:F26)</f>
        <v>0</v>
      </c>
      <c r="F27" s="100"/>
      <c r="G27" s="97" t="e">
        <f>SUM(H24:H26)</f>
        <v>#VALUE!</v>
      </c>
      <c r="H27" s="98" t="e">
        <f>SUM(#REF!)</f>
        <v>#REF!</v>
      </c>
    </row>
    <row r="28" spans="1:9" s="3" customFormat="1" ht="15" customHeight="1" thickBot="1" x14ac:dyDescent="0.4">
      <c r="A28" s="34"/>
      <c r="B28" s="51"/>
      <c r="C28" s="35"/>
      <c r="D28" s="36"/>
      <c r="E28" s="37"/>
      <c r="F28" s="37"/>
      <c r="G28" s="38"/>
      <c r="H28" s="38"/>
    </row>
    <row r="29" spans="1:9" s="3" customFormat="1" ht="60" customHeight="1" thickBot="1" x14ac:dyDescent="0.4">
      <c r="A29" s="39" t="s">
        <v>21</v>
      </c>
      <c r="B29" s="50" t="s">
        <v>15</v>
      </c>
      <c r="C29" s="40" t="s">
        <v>0</v>
      </c>
      <c r="D29" s="44" t="s">
        <v>59</v>
      </c>
      <c r="E29" s="41" t="s">
        <v>18</v>
      </c>
      <c r="F29" s="41" t="s">
        <v>19</v>
      </c>
      <c r="G29" s="42" t="s">
        <v>16</v>
      </c>
      <c r="H29" s="43" t="s">
        <v>17</v>
      </c>
      <c r="I29" s="24"/>
    </row>
    <row r="30" spans="1:9" ht="15.5" x14ac:dyDescent="0.35">
      <c r="A30" s="77" t="s">
        <v>1</v>
      </c>
      <c r="B30" s="136">
        <v>1</v>
      </c>
      <c r="C30" s="125" t="s">
        <v>37</v>
      </c>
      <c r="D30" s="137" t="s">
        <v>69</v>
      </c>
      <c r="E30" s="78"/>
      <c r="F30" s="79">
        <f>B30*E30</f>
        <v>0</v>
      </c>
      <c r="G30" s="80" t="s">
        <v>27</v>
      </c>
      <c r="H30" s="81" t="e">
        <f t="shared" ref="H30:H47" si="5">B30*G30</f>
        <v>#VALUE!</v>
      </c>
    </row>
    <row r="31" spans="1:9" ht="15" customHeight="1" x14ac:dyDescent="0.35">
      <c r="A31" s="82" t="s">
        <v>2</v>
      </c>
      <c r="B31" s="127">
        <v>1</v>
      </c>
      <c r="C31" s="126" t="s">
        <v>37</v>
      </c>
      <c r="D31" s="138" t="s">
        <v>70</v>
      </c>
      <c r="E31" s="83"/>
      <c r="F31" s="83">
        <f t="shared" ref="F31:F40" si="6">B31*E31</f>
        <v>0</v>
      </c>
      <c r="G31" s="84" t="s">
        <v>27</v>
      </c>
      <c r="H31" s="75" t="e">
        <f t="shared" ref="H31:H40" si="7">B31*G31</f>
        <v>#VALUE!</v>
      </c>
    </row>
    <row r="32" spans="1:9" ht="15" customHeight="1" x14ac:dyDescent="0.35">
      <c r="A32" s="82" t="s">
        <v>3</v>
      </c>
      <c r="B32" s="127">
        <v>1</v>
      </c>
      <c r="C32" s="126" t="s">
        <v>37</v>
      </c>
      <c r="D32" s="138" t="s">
        <v>71</v>
      </c>
      <c r="E32" s="83"/>
      <c r="F32" s="83">
        <f t="shared" si="6"/>
        <v>0</v>
      </c>
      <c r="G32" s="84" t="s">
        <v>27</v>
      </c>
      <c r="H32" s="75" t="e">
        <f t="shared" si="7"/>
        <v>#VALUE!</v>
      </c>
    </row>
    <row r="33" spans="1:8" ht="15.5" x14ac:dyDescent="0.35">
      <c r="A33" s="82" t="s">
        <v>4</v>
      </c>
      <c r="B33" s="127">
        <v>1</v>
      </c>
      <c r="C33" s="126" t="s">
        <v>37</v>
      </c>
      <c r="D33" s="138" t="s">
        <v>72</v>
      </c>
      <c r="E33" s="85"/>
      <c r="F33" s="83">
        <f t="shared" si="6"/>
        <v>0</v>
      </c>
      <c r="G33" s="84" t="s">
        <v>27</v>
      </c>
      <c r="H33" s="75" t="e">
        <f t="shared" si="7"/>
        <v>#VALUE!</v>
      </c>
    </row>
    <row r="34" spans="1:8" ht="15.5" x14ac:dyDescent="0.35">
      <c r="A34" s="82" t="s">
        <v>5</v>
      </c>
      <c r="B34" s="127">
        <v>4</v>
      </c>
      <c r="C34" s="126" t="s">
        <v>37</v>
      </c>
      <c r="D34" s="139" t="s">
        <v>73</v>
      </c>
      <c r="E34" s="85"/>
      <c r="F34" s="83">
        <f t="shared" si="6"/>
        <v>0</v>
      </c>
      <c r="G34" s="84" t="s">
        <v>27</v>
      </c>
      <c r="H34" s="75" t="e">
        <f t="shared" si="7"/>
        <v>#VALUE!</v>
      </c>
    </row>
    <row r="35" spans="1:8" ht="15.5" x14ac:dyDescent="0.35">
      <c r="A35" s="82" t="s">
        <v>6</v>
      </c>
      <c r="B35" s="127">
        <v>2</v>
      </c>
      <c r="C35" s="127" t="s">
        <v>37</v>
      </c>
      <c r="D35" s="140" t="s">
        <v>74</v>
      </c>
      <c r="E35" s="85"/>
      <c r="F35" s="83">
        <f t="shared" si="6"/>
        <v>0</v>
      </c>
      <c r="G35" s="84" t="s">
        <v>27</v>
      </c>
      <c r="H35" s="75" t="e">
        <f t="shared" si="7"/>
        <v>#VALUE!</v>
      </c>
    </row>
    <row r="36" spans="1:8" ht="15" customHeight="1" x14ac:dyDescent="0.35">
      <c r="A36" s="82" t="s">
        <v>7</v>
      </c>
      <c r="B36" s="127">
        <v>4</v>
      </c>
      <c r="C36" s="127" t="s">
        <v>37</v>
      </c>
      <c r="D36" s="141" t="s">
        <v>75</v>
      </c>
      <c r="E36" s="83"/>
      <c r="F36" s="83">
        <f t="shared" si="6"/>
        <v>0</v>
      </c>
      <c r="G36" s="84" t="s">
        <v>27</v>
      </c>
      <c r="H36" s="75" t="e">
        <f t="shared" si="7"/>
        <v>#VALUE!</v>
      </c>
    </row>
    <row r="37" spans="1:8" ht="15" customHeight="1" x14ac:dyDescent="0.35">
      <c r="A37" s="82" t="s">
        <v>8</v>
      </c>
      <c r="B37" s="127">
        <v>2</v>
      </c>
      <c r="C37" s="127" t="s">
        <v>37</v>
      </c>
      <c r="D37" s="142" t="s">
        <v>76</v>
      </c>
      <c r="E37" s="83"/>
      <c r="F37" s="83">
        <f t="shared" si="6"/>
        <v>0</v>
      </c>
      <c r="G37" s="84" t="s">
        <v>27</v>
      </c>
      <c r="H37" s="75" t="e">
        <f t="shared" si="7"/>
        <v>#VALUE!</v>
      </c>
    </row>
    <row r="38" spans="1:8" ht="15.5" x14ac:dyDescent="0.35">
      <c r="A38" s="82" t="s">
        <v>9</v>
      </c>
      <c r="B38" s="127">
        <v>2</v>
      </c>
      <c r="C38" s="127" t="s">
        <v>37</v>
      </c>
      <c r="D38" s="142" t="s">
        <v>77</v>
      </c>
      <c r="E38" s="85"/>
      <c r="F38" s="83">
        <f t="shared" si="6"/>
        <v>0</v>
      </c>
      <c r="G38" s="84" t="s">
        <v>27</v>
      </c>
      <c r="H38" s="75" t="e">
        <f t="shared" si="7"/>
        <v>#VALUE!</v>
      </c>
    </row>
    <row r="39" spans="1:8" ht="15.5" x14ac:dyDescent="0.35">
      <c r="A39" s="82" t="s">
        <v>10</v>
      </c>
      <c r="B39" s="127">
        <v>1</v>
      </c>
      <c r="C39" s="127" t="s">
        <v>37</v>
      </c>
      <c r="D39" s="142" t="s">
        <v>78</v>
      </c>
      <c r="E39" s="85"/>
      <c r="F39" s="83">
        <f t="shared" si="6"/>
        <v>0</v>
      </c>
      <c r="G39" s="84" t="s">
        <v>27</v>
      </c>
      <c r="H39" s="75" t="e">
        <f t="shared" si="7"/>
        <v>#VALUE!</v>
      </c>
    </row>
    <row r="40" spans="1:8" ht="15.5" x14ac:dyDescent="0.35">
      <c r="A40" s="82" t="s">
        <v>11</v>
      </c>
      <c r="B40" s="127">
        <v>1</v>
      </c>
      <c r="C40" s="127" t="s">
        <v>37</v>
      </c>
      <c r="D40" s="142" t="s">
        <v>79</v>
      </c>
      <c r="E40" s="85"/>
      <c r="F40" s="83">
        <f t="shared" si="6"/>
        <v>0</v>
      </c>
      <c r="G40" s="84" t="s">
        <v>27</v>
      </c>
      <c r="H40" s="75" t="e">
        <f t="shared" si="7"/>
        <v>#VALUE!</v>
      </c>
    </row>
    <row r="41" spans="1:8" ht="15" customHeight="1" x14ac:dyDescent="0.35">
      <c r="A41" s="82" t="s">
        <v>12</v>
      </c>
      <c r="B41" s="127">
        <v>1</v>
      </c>
      <c r="C41" s="128" t="s">
        <v>37</v>
      </c>
      <c r="D41" s="142" t="s">
        <v>80</v>
      </c>
      <c r="E41" s="83"/>
      <c r="F41" s="83">
        <f t="shared" ref="F41:F47" si="8">B41*E41</f>
        <v>0</v>
      </c>
      <c r="G41" s="84" t="s">
        <v>27</v>
      </c>
      <c r="H41" s="75" t="e">
        <f t="shared" si="5"/>
        <v>#VALUE!</v>
      </c>
    </row>
    <row r="42" spans="1:8" ht="15" customHeight="1" x14ac:dyDescent="0.35">
      <c r="A42" s="82" t="s">
        <v>13</v>
      </c>
      <c r="B42" s="127">
        <v>1</v>
      </c>
      <c r="C42" s="127" t="s">
        <v>37</v>
      </c>
      <c r="D42" s="142" t="s">
        <v>81</v>
      </c>
      <c r="E42" s="83"/>
      <c r="F42" s="83"/>
      <c r="G42" s="84"/>
      <c r="H42" s="75"/>
    </row>
    <row r="43" spans="1:8" ht="15" customHeight="1" x14ac:dyDescent="0.35">
      <c r="A43" s="82" t="s">
        <v>14</v>
      </c>
      <c r="B43" s="127">
        <v>3</v>
      </c>
      <c r="C43" s="127" t="s">
        <v>37</v>
      </c>
      <c r="D43" s="142" t="s">
        <v>82</v>
      </c>
      <c r="E43" s="83"/>
      <c r="F43" s="83">
        <f t="shared" si="8"/>
        <v>0</v>
      </c>
      <c r="G43" s="84" t="s">
        <v>27</v>
      </c>
      <c r="H43" s="75" t="e">
        <f t="shared" si="5"/>
        <v>#VALUE!</v>
      </c>
    </row>
    <row r="44" spans="1:8" ht="15.5" x14ac:dyDescent="0.35">
      <c r="A44" s="82" t="s">
        <v>24</v>
      </c>
      <c r="B44" s="127">
        <v>3</v>
      </c>
      <c r="C44" s="127" t="s">
        <v>37</v>
      </c>
      <c r="D44" s="142" t="s">
        <v>83</v>
      </c>
      <c r="E44" s="85"/>
      <c r="F44" s="83">
        <f t="shared" si="8"/>
        <v>0</v>
      </c>
      <c r="G44" s="84" t="s">
        <v>27</v>
      </c>
      <c r="H44" s="75" t="e">
        <f t="shared" si="5"/>
        <v>#VALUE!</v>
      </c>
    </row>
    <row r="45" spans="1:8" ht="15.5" x14ac:dyDescent="0.35">
      <c r="A45" s="82" t="s">
        <v>60</v>
      </c>
      <c r="B45" s="127">
        <v>1</v>
      </c>
      <c r="C45" s="127" t="s">
        <v>37</v>
      </c>
      <c r="D45" s="142" t="s">
        <v>84</v>
      </c>
      <c r="E45" s="85"/>
      <c r="F45" s="83"/>
      <c r="G45" s="84"/>
      <c r="H45" s="75"/>
    </row>
    <row r="46" spans="1:8" ht="15.5" x14ac:dyDescent="0.35">
      <c r="A46" s="82" t="s">
        <v>61</v>
      </c>
      <c r="B46" s="127">
        <v>1</v>
      </c>
      <c r="C46" s="127" t="s">
        <v>37</v>
      </c>
      <c r="D46" s="142" t="s">
        <v>85</v>
      </c>
      <c r="E46" s="85"/>
      <c r="F46" s="83">
        <f t="shared" si="8"/>
        <v>0</v>
      </c>
      <c r="G46" s="84" t="s">
        <v>27</v>
      </c>
      <c r="H46" s="75" t="e">
        <f t="shared" si="5"/>
        <v>#VALUE!</v>
      </c>
    </row>
    <row r="47" spans="1:8" ht="15.5" x14ac:dyDescent="0.35">
      <c r="A47" s="82" t="s">
        <v>62</v>
      </c>
      <c r="B47" s="127">
        <v>2</v>
      </c>
      <c r="C47" s="127" t="s">
        <v>37</v>
      </c>
      <c r="D47" s="142" t="s">
        <v>86</v>
      </c>
      <c r="E47" s="85"/>
      <c r="F47" s="83">
        <f t="shared" si="8"/>
        <v>0</v>
      </c>
      <c r="G47" s="84" t="s">
        <v>27</v>
      </c>
      <c r="H47" s="75" t="e">
        <f t="shared" si="5"/>
        <v>#VALUE!</v>
      </c>
    </row>
    <row r="48" spans="1:8" ht="15" customHeight="1" x14ac:dyDescent="0.35">
      <c r="A48" s="82" t="s">
        <v>63</v>
      </c>
      <c r="B48" s="127">
        <v>2</v>
      </c>
      <c r="C48" s="127" t="s">
        <v>37</v>
      </c>
      <c r="D48" s="142" t="s">
        <v>87</v>
      </c>
      <c r="E48" s="83"/>
      <c r="F48" s="83">
        <f t="shared" ref="F48:F52" si="9">B48*E48</f>
        <v>0</v>
      </c>
      <c r="G48" s="84" t="s">
        <v>27</v>
      </c>
      <c r="H48" s="75" t="e">
        <f t="shared" ref="H48:H52" si="10">B48*G48</f>
        <v>#VALUE!</v>
      </c>
    </row>
    <row r="49" spans="1:8" ht="15" customHeight="1" x14ac:dyDescent="0.35">
      <c r="A49" s="82" t="s">
        <v>64</v>
      </c>
      <c r="B49" s="127">
        <v>1</v>
      </c>
      <c r="C49" s="127" t="s">
        <v>37</v>
      </c>
      <c r="D49" s="142" t="s">
        <v>88</v>
      </c>
      <c r="E49" s="83"/>
      <c r="F49" s="83">
        <f t="shared" si="9"/>
        <v>0</v>
      </c>
      <c r="G49" s="84" t="s">
        <v>27</v>
      </c>
      <c r="H49" s="75" t="e">
        <f t="shared" si="10"/>
        <v>#VALUE!</v>
      </c>
    </row>
    <row r="50" spans="1:8" ht="15.5" x14ac:dyDescent="0.35">
      <c r="A50" s="82" t="s">
        <v>65</v>
      </c>
      <c r="B50" s="127">
        <v>2</v>
      </c>
      <c r="C50" s="127" t="s">
        <v>37</v>
      </c>
      <c r="D50" s="142" t="s">
        <v>89</v>
      </c>
      <c r="E50" s="85"/>
      <c r="F50" s="83">
        <f t="shared" si="9"/>
        <v>0</v>
      </c>
      <c r="G50" s="84" t="s">
        <v>27</v>
      </c>
      <c r="H50" s="75" t="e">
        <f t="shared" si="10"/>
        <v>#VALUE!</v>
      </c>
    </row>
    <row r="51" spans="1:8" ht="15.5" x14ac:dyDescent="0.35">
      <c r="A51" s="82" t="s">
        <v>66</v>
      </c>
      <c r="B51" s="127">
        <v>2</v>
      </c>
      <c r="C51" s="127" t="s">
        <v>37</v>
      </c>
      <c r="D51" s="142" t="s">
        <v>90</v>
      </c>
      <c r="E51" s="85"/>
      <c r="F51" s="83">
        <f t="shared" si="9"/>
        <v>0</v>
      </c>
      <c r="G51" s="84" t="s">
        <v>27</v>
      </c>
      <c r="H51" s="75" t="e">
        <f t="shared" si="10"/>
        <v>#VALUE!</v>
      </c>
    </row>
    <row r="52" spans="1:8" ht="15.5" x14ac:dyDescent="0.35">
      <c r="A52" s="82" t="s">
        <v>67</v>
      </c>
      <c r="B52" s="127">
        <v>3</v>
      </c>
      <c r="C52" s="127" t="s">
        <v>37</v>
      </c>
      <c r="D52" s="142" t="s">
        <v>91</v>
      </c>
      <c r="E52" s="85"/>
      <c r="F52" s="83">
        <f t="shared" si="9"/>
        <v>0</v>
      </c>
      <c r="G52" s="84" t="s">
        <v>27</v>
      </c>
      <c r="H52" s="75" t="e">
        <f t="shared" si="10"/>
        <v>#VALUE!</v>
      </c>
    </row>
    <row r="53" spans="1:8" ht="15" customHeight="1" thickBot="1" x14ac:dyDescent="0.4">
      <c r="A53" s="86" t="s">
        <v>68</v>
      </c>
      <c r="B53" s="129">
        <v>3</v>
      </c>
      <c r="C53" s="129" t="s">
        <v>37</v>
      </c>
      <c r="D53" s="143" t="s">
        <v>92</v>
      </c>
      <c r="E53" s="87"/>
      <c r="F53" s="87">
        <f t="shared" ref="F53" si="11">B53*E53</f>
        <v>0</v>
      </c>
      <c r="G53" s="88" t="s">
        <v>27</v>
      </c>
      <c r="H53" s="76" t="e">
        <f t="shared" ref="H53" si="12">B53*G53</f>
        <v>#VALUE!</v>
      </c>
    </row>
    <row r="54" spans="1:8" s="3" customFormat="1" ht="15" customHeight="1" thickBot="1" x14ac:dyDescent="0.4">
      <c r="A54" s="46"/>
      <c r="B54" s="52"/>
      <c r="C54" s="47"/>
      <c r="D54" s="45" t="s">
        <v>93</v>
      </c>
      <c r="E54" s="99">
        <f>SUM(F30:F53)</f>
        <v>0</v>
      </c>
      <c r="F54" s="100"/>
      <c r="G54" s="97" t="e">
        <f>SUM(H30:H53)</f>
        <v>#VALUE!</v>
      </c>
      <c r="H54" s="98" t="e">
        <f>SUM(#REF!)</f>
        <v>#REF!</v>
      </c>
    </row>
    <row r="55" spans="1:8" ht="15" customHeight="1" thickBot="1" x14ac:dyDescent="0.4">
      <c r="A55" s="25"/>
      <c r="B55" s="53"/>
      <c r="C55" s="26"/>
      <c r="D55" s="27" t="s">
        <v>20</v>
      </c>
      <c r="E55" s="91">
        <f>E21+E54</f>
        <v>0</v>
      </c>
      <c r="F55" s="92"/>
      <c r="G55" s="91" t="e">
        <f>SUM(G21+G27+G54)</f>
        <v>#VALUE!</v>
      </c>
      <c r="H55" s="92"/>
    </row>
    <row r="56" spans="1:8" ht="15" customHeight="1" x14ac:dyDescent="0.35">
      <c r="A56" s="4"/>
      <c r="B56" s="54"/>
      <c r="C56" s="4"/>
      <c r="D56" s="30"/>
      <c r="E56" s="31"/>
      <c r="F56" s="31"/>
      <c r="G56" s="31"/>
      <c r="H56" s="31"/>
    </row>
    <row r="57" spans="1:8" ht="15" customHeight="1" x14ac:dyDescent="0.35">
      <c r="A57" s="13" t="s">
        <v>31</v>
      </c>
      <c r="B57" s="14"/>
      <c r="C57" s="13"/>
      <c r="D57" s="15"/>
      <c r="E57" s="15"/>
      <c r="F57" s="10"/>
    </row>
    <row r="58" spans="1:8" ht="15" customHeight="1" x14ac:dyDescent="0.35">
      <c r="A58" s="13" t="s">
        <v>32</v>
      </c>
      <c r="B58" s="14"/>
      <c r="C58" s="13"/>
      <c r="D58" s="15"/>
      <c r="E58" s="15"/>
      <c r="F58" s="10"/>
    </row>
    <row r="59" spans="1:8" ht="15" customHeight="1" x14ac:dyDescent="0.35">
      <c r="A59" s="16" t="s">
        <v>22</v>
      </c>
      <c r="B59" s="95" t="s">
        <v>30</v>
      </c>
      <c r="C59" s="95"/>
      <c r="D59" s="95"/>
      <c r="F59" s="10"/>
      <c r="G59" s="29" t="s">
        <v>26</v>
      </c>
      <c r="H59" s="18"/>
    </row>
    <row r="60" spans="1:8" ht="15" customHeight="1" x14ac:dyDescent="0.35">
      <c r="A60" s="17"/>
      <c r="B60" s="20"/>
      <c r="C60" s="18"/>
      <c r="D60" s="19"/>
      <c r="E60" s="18"/>
      <c r="F60" s="10"/>
    </row>
    <row r="61" spans="1:8" ht="15" customHeight="1" x14ac:dyDescent="0.35">
      <c r="A61" s="17"/>
      <c r="B61" s="20"/>
      <c r="C61" s="18"/>
      <c r="D61" s="19"/>
      <c r="E61" s="18"/>
      <c r="F61" s="10"/>
    </row>
    <row r="62" spans="1:8" x14ac:dyDescent="0.35">
      <c r="A62" s="17"/>
      <c r="B62" s="20"/>
      <c r="C62" s="18"/>
      <c r="D62" s="19"/>
      <c r="E62" s="18"/>
      <c r="F62" s="10"/>
    </row>
    <row r="63" spans="1:8" x14ac:dyDescent="0.35">
      <c r="A63" s="20"/>
      <c r="B63" s="20"/>
      <c r="C63" s="21"/>
      <c r="D63" s="22"/>
      <c r="E63" s="22"/>
      <c r="F63" s="10"/>
    </row>
    <row r="64" spans="1:8" x14ac:dyDescent="0.35">
      <c r="A64" s="15"/>
      <c r="B64" s="55"/>
      <c r="C64" s="15"/>
      <c r="D64" s="96" t="s">
        <v>33</v>
      </c>
      <c r="E64" s="96"/>
      <c r="F64" s="96"/>
      <c r="G64" s="96"/>
      <c r="H64" s="28"/>
    </row>
    <row r="65" spans="1:8" x14ac:dyDescent="0.35">
      <c r="A65" s="15"/>
      <c r="B65" s="20"/>
      <c r="C65" s="21"/>
      <c r="D65" s="89" t="s">
        <v>29</v>
      </c>
      <c r="E65" s="89"/>
      <c r="F65" s="89"/>
      <c r="G65" s="89"/>
      <c r="H65" s="21"/>
    </row>
    <row r="66" spans="1:8" x14ac:dyDescent="0.35">
      <c r="A66" s="4"/>
      <c r="B66" s="54"/>
      <c r="C66" s="4"/>
      <c r="D66" s="89" t="s">
        <v>28</v>
      </c>
      <c r="E66" s="89"/>
      <c r="F66" s="89"/>
      <c r="G66" s="89"/>
      <c r="H66" s="21"/>
    </row>
    <row r="67" spans="1:8" x14ac:dyDescent="0.35">
      <c r="A67" s="4"/>
      <c r="B67" s="54"/>
      <c r="C67" s="4"/>
      <c r="D67" s="7"/>
      <c r="E67" s="10"/>
      <c r="F67" s="10"/>
    </row>
    <row r="68" spans="1:8" x14ac:dyDescent="0.35">
      <c r="A68" s="4"/>
      <c r="B68" s="54"/>
      <c r="C68" s="4"/>
      <c r="D68" s="7"/>
      <c r="E68" s="10"/>
      <c r="F68" s="10"/>
    </row>
    <row r="69" spans="1:8" x14ac:dyDescent="0.35">
      <c r="A69" s="4"/>
      <c r="B69" s="54"/>
      <c r="C69" s="4"/>
      <c r="D69" s="7"/>
      <c r="E69" s="10"/>
      <c r="F69" s="10"/>
    </row>
    <row r="70" spans="1:8" x14ac:dyDescent="0.35">
      <c r="A70" s="4"/>
      <c r="B70" s="54"/>
      <c r="C70" s="4"/>
      <c r="D70" s="7"/>
      <c r="E70" s="10"/>
      <c r="F70" s="10"/>
    </row>
    <row r="71" spans="1:8" x14ac:dyDescent="0.35">
      <c r="A71" s="4"/>
      <c r="B71" s="54"/>
      <c r="C71" s="4"/>
      <c r="D71" s="7"/>
      <c r="E71" s="10"/>
      <c r="F71" s="10"/>
    </row>
    <row r="72" spans="1:8" x14ac:dyDescent="0.35">
      <c r="A72" s="4"/>
      <c r="B72" s="54"/>
      <c r="C72" s="4"/>
      <c r="D72" s="7"/>
      <c r="E72" s="10"/>
      <c r="F72" s="10"/>
    </row>
    <row r="73" spans="1:8" x14ac:dyDescent="0.35">
      <c r="A73" s="4"/>
      <c r="B73" s="54"/>
      <c r="C73" s="4"/>
      <c r="D73" s="7"/>
      <c r="E73" s="10"/>
      <c r="F73" s="10"/>
    </row>
    <row r="74" spans="1:8" x14ac:dyDescent="0.35">
      <c r="A74" s="4"/>
      <c r="B74" s="56"/>
      <c r="C74" s="6"/>
      <c r="D74" s="8"/>
      <c r="E74" s="12"/>
      <c r="F74" s="10"/>
    </row>
    <row r="75" spans="1:8" x14ac:dyDescent="0.35">
      <c r="A75" s="4"/>
      <c r="B75" s="56"/>
      <c r="C75" s="6"/>
      <c r="D75" s="8"/>
      <c r="E75" s="12"/>
      <c r="F75" s="10"/>
    </row>
    <row r="76" spans="1:8" x14ac:dyDescent="0.35">
      <c r="A76" s="4"/>
      <c r="B76" s="54"/>
      <c r="C76" s="5"/>
      <c r="D76" s="7"/>
      <c r="E76" s="10"/>
      <c r="F76" s="11"/>
    </row>
  </sheetData>
  <mergeCells count="14">
    <mergeCell ref="D66:G66"/>
    <mergeCell ref="A2:H2"/>
    <mergeCell ref="D65:G65"/>
    <mergeCell ref="E55:F55"/>
    <mergeCell ref="G55:H55"/>
    <mergeCell ref="A3:H3"/>
    <mergeCell ref="B59:D59"/>
    <mergeCell ref="D64:G64"/>
    <mergeCell ref="G21:H21"/>
    <mergeCell ref="E21:F21"/>
    <mergeCell ref="E54:F54"/>
    <mergeCell ref="G54:H54"/>
    <mergeCell ref="E27:F27"/>
    <mergeCell ref="G27:H27"/>
  </mergeCells>
  <phoneticPr fontId="23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FB15-5A9E-4EAA-8A68-8EC6EFE160C7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zámečnický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2021-04-28T11:27:15Z</dcterms:modified>
</cp:coreProperties>
</file>