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7_2021 SAP brezen 1 pol/"/>
    </mc:Choice>
  </mc:AlternateContent>
  <xr:revisionPtr revIDLastSave="182" documentId="8_{4FF939CE-550E-49CE-8FD4-1170EAEB71BB}" xr6:coauthVersionLast="46" xr6:coauthVersionMax="46" xr10:uidLastSave="{D4385F50-52E8-4424-B6A9-6040C7FB3AA3}"/>
  <bookViews>
    <workbookView xWindow="2660" yWindow="266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G20" i="1"/>
  <c r="G19" i="1"/>
  <c r="I17" i="1"/>
  <c r="I18" i="1"/>
  <c r="G17" i="1"/>
  <c r="G18" i="1"/>
  <c r="I12" i="1"/>
  <c r="I13" i="1"/>
  <c r="I14" i="1"/>
  <c r="I15" i="1"/>
  <c r="G12" i="1"/>
  <c r="G13" i="1"/>
  <c r="G14" i="1"/>
  <c r="G15" i="1"/>
  <c r="G7" i="1"/>
  <c r="G8" i="1"/>
  <c r="G9" i="1"/>
  <c r="G10" i="1"/>
  <c r="G11" i="1"/>
  <c r="G16" i="1"/>
  <c r="G21" i="1"/>
  <c r="G22" i="1" l="1"/>
  <c r="I21" i="1"/>
  <c r="I10" i="1" l="1"/>
  <c r="I8" i="1"/>
  <c r="I9" i="1"/>
  <c r="I11" i="1"/>
  <c r="I16" i="1" l="1"/>
  <c r="I7" i="1" l="1"/>
  <c r="I23" i="1" l="1"/>
</calcChain>
</file>

<file path=xl/sharedStrings.xml><?xml version="1.0" encoding="utf-8"?>
<sst xmlns="http://schemas.openxmlformats.org/spreadsheetml/2006/main" count="184" uniqueCount="88">
  <si>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</si>
  <si>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</si>
  <si>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</si>
  <si>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</si>
  <si>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</si>
  <si>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</si>
  <si>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</si>
  <si>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</si>
  <si>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</si>
  <si>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</si>
  <si>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</si>
  <si>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</si>
  <si>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</si>
  <si>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</si>
  <si>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</si>
  <si>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</si>
  <si>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</si>
  <si>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</si>
  <si>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</si>
  <si>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</si>
  <si>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</si>
  <si>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</si>
  <si>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</si>
  <si>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</si>
  <si>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</si>
  <si>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</si>
  <si>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</si>
  <si>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</si>
  <si>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</si>
  <si>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</si>
  <si>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</si>
  <si>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</si>
  <si>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</si>
  <si>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</si>
  <si>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</si>
  <si>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17. listopadu</t>
  </si>
  <si>
    <t>superpočítačové centrum</t>
  </si>
  <si>
    <t>studentská</t>
  </si>
  <si>
    <t>6231/1b</t>
  </si>
  <si>
    <t>DNS_LCD27"</t>
  </si>
  <si>
    <t>DNS_LCD_ATYP</t>
  </si>
  <si>
    <t>Ekonomická fakulta</t>
  </si>
  <si>
    <t>Sokolská</t>
  </si>
  <si>
    <t>33</t>
  </si>
  <si>
    <t>702 00</t>
  </si>
  <si>
    <t>Ostrava</t>
  </si>
  <si>
    <t>DNS_TISK_ATYP</t>
  </si>
  <si>
    <t>10</t>
  </si>
  <si>
    <t>20</t>
  </si>
  <si>
    <t>60004694</t>
  </si>
  <si>
    <t>60004739</t>
  </si>
  <si>
    <t>DNS_NB15"_typ_B</t>
  </si>
  <si>
    <t>60004740</t>
  </si>
  <si>
    <t>60004741</t>
  </si>
  <si>
    <t>DNS_Ultrabook13"_typ_A</t>
  </si>
  <si>
    <t>60004743</t>
  </si>
  <si>
    <t>DNS_TISK ČB</t>
  </si>
  <si>
    <t>60004745</t>
  </si>
  <si>
    <t>Fakulta  stavební</t>
  </si>
  <si>
    <t>HGF-Katedra 541</t>
  </si>
  <si>
    <t>60004742</t>
  </si>
  <si>
    <t>60004744</t>
  </si>
  <si>
    <t>DNS_Ultrabook13"_typ_B</t>
  </si>
  <si>
    <t>Kateřina Sciglová</t>
  </si>
  <si>
    <t>9870 - CIT</t>
  </si>
  <si>
    <t>Ilona Swiechová
ilona.swiechova@vsb.cz
+420597325407</t>
  </si>
  <si>
    <t>Radomila Jašíková
radomila.jasikova@vsb.cz
+420597321268</t>
  </si>
  <si>
    <t>Hana Havlenová
hana.havlenova@vsb.cz
+420597322179</t>
  </si>
  <si>
    <t>Ing. Mgr. Martin Kašing, Ph.D.
martin.kasing@vsb.cz
+420597323553</t>
  </si>
  <si>
    <t xml:space="preserve">Zdeňka Bajgarova
zdenka.bajgarova@vsb.cz
+420 597 321 311 </t>
  </si>
  <si>
    <t>FMT</t>
  </si>
  <si>
    <t xml:space="preserve">Kateřina Čajkovská
katerina.cajkovska@vsb.cz
+420 597 323 177 </t>
  </si>
  <si>
    <t xml:space="preserve">Ludvíka Podéště </t>
  </si>
  <si>
    <t>1875/17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</si>
  <si>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7/2021</t>
    </r>
  </si>
  <si>
    <t>DNS_NB_ATYP</t>
  </si>
  <si>
    <t>Dana Ješíková
dana.jesikova@vsb.cz
+420597323560</t>
  </si>
  <si>
    <t>HGF</t>
  </si>
  <si>
    <t>60004746</t>
  </si>
  <si>
    <t>60004747</t>
  </si>
  <si>
    <t>DNS_PC_ typ_B</t>
  </si>
  <si>
    <t>Hana Plemeníková
hana.plemenikova@vsb.cz
+420596991304</t>
  </si>
  <si>
    <t>FBI</t>
  </si>
  <si>
    <t>Lumírova</t>
  </si>
  <si>
    <t>630/13</t>
  </si>
  <si>
    <t>700 30</t>
  </si>
  <si>
    <t>Ostrava-Výškovice</t>
  </si>
  <si>
    <t>Bc. Jana Skopalová
jana.skopalova@vsb.cz
+420597322826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</si>
</sst>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16" xfId="0" applyBorder="1" applyAlignment="1">
      <alignment vertical="top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1" fillId="0" borderId="16" xfId="0" applyNumberFormat="1" applyFont="1" applyBorder="1" applyAlignment="1">
      <alignment vertical="center"/>
    </xf>
    <xf numFmtId="165" fontId="0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3" fontId="0" fillId="0" borderId="0" xfId="0" applyNumberFormat="1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vertical="center"/>
    </xf>
    <xf numFmtId="3" fontId="0" fillId="0" borderId="0" xfId="0" applyNumberFormat="1" applyAlignment="1">
      <alignment horizontal="center" vertical="top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3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4" borderId="17" xfId="0" applyFill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4" fontId="1" fillId="0" borderId="17" xfId="0" applyNumberFormat="1" applyFont="1" applyBorder="1" applyAlignment="1">
      <alignment horizontal="right" vertical="center"/>
    </xf>
    <xf numFmtId="4" fontId="0" fillId="4" borderId="17" xfId="0" applyNumberFormat="1" applyFill="1" applyBorder="1" applyAlignment="1">
      <alignment horizontal="right" vertical="center"/>
    </xf>
    <xf numFmtId="0" fontId="2" fillId="4" borderId="17" xfId="0" applyFont="1" applyFill="1" applyBorder="1" applyAlignment="1">
      <alignment vertical="center"/>
    </xf>
    <xf numFmtId="0" fontId="0" fillId="5" borderId="25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20" xfId="0" applyFill="1" applyBorder="1" applyAlignment="1">
      <alignment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37"/>
  <sheetViews>
    <sheetView tabSelected="1" zoomScale="90" zoomScaleNormal="90" workbookViewId="0">
      <selection activeCell="A12" sqref="A12"/>
    </sheetView>
  </sheetViews>
  <sheetFormatPr defaultRowHeight="12.5" x14ac:dyDescent="0.25"/>
  <cols>
    <col min="1" max="1" width="9.7265625" customWidth="1"/>
    <col min="2" max="2" width="4.7265625" style="47" customWidth="1"/>
    <col min="3" max="3" width="31.1796875" bestFit="1" customWidth="1"/>
    <col min="4" max="4" width="6" style="11" bestFit="1" customWidth="1"/>
    <col min="5" max="5" width="3.81640625" style="11" customWidth="1"/>
    <col min="6" max="6" width="15.1796875" customWidth="1"/>
    <col min="7" max="7" width="13.1796875" customWidth="1"/>
    <col min="8" max="8" width="16.54296875" customWidth="1"/>
    <col min="9" max="9" width="14" customWidth="1"/>
    <col min="10" max="10" width="25.90625" customWidth="1"/>
    <col min="11" max="11" width="21.54296875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1" ht="18" x14ac:dyDescent="0.25">
      <c r="A1" s="77" t="s">
        <v>18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31" ht="18.5" x14ac:dyDescent="0.25">
      <c r="A2" s="78" t="s">
        <v>74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31" ht="24" customHeight="1" x14ac:dyDescent="0.25">
      <c r="A3" s="79" t="s">
        <v>20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31" ht="4.5" customHeight="1" thickBot="1" x14ac:dyDescent="0.3">
      <c r="A4" s="3"/>
      <c r="B4" s="44"/>
      <c r="C4" s="3"/>
      <c r="D4" s="10"/>
      <c r="E4" s="10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31" s="1" customFormat="1" ht="16.149999999999999" customHeight="1" thickTop="1" thickBot="1" x14ac:dyDescent="0.3">
      <c r="A5" s="85" t="s">
        <v>3</v>
      </c>
      <c r="B5" s="87" t="s">
        <v>4</v>
      </c>
      <c r="C5" s="68" t="s">
        <v>7</v>
      </c>
      <c r="D5" s="70" t="s">
        <v>5</v>
      </c>
      <c r="E5" s="70" t="s">
        <v>6</v>
      </c>
      <c r="F5" s="72" t="s">
        <v>19</v>
      </c>
      <c r="G5" s="73"/>
      <c r="H5" s="72" t="s">
        <v>17</v>
      </c>
      <c r="I5" s="73"/>
      <c r="J5" s="5" t="s">
        <v>10</v>
      </c>
      <c r="K5" s="68" t="s">
        <v>12</v>
      </c>
      <c r="L5" s="68" t="s">
        <v>0</v>
      </c>
      <c r="M5" s="5" t="s">
        <v>13</v>
      </c>
      <c r="N5" s="68" t="s">
        <v>1</v>
      </c>
      <c r="O5" s="66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86"/>
      <c r="B6" s="88"/>
      <c r="C6" s="69"/>
      <c r="D6" s="71"/>
      <c r="E6" s="71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69"/>
      <c r="L6" s="69"/>
      <c r="M6" s="9" t="s">
        <v>14</v>
      </c>
      <c r="N6" s="69"/>
      <c r="O6" s="6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6" customFormat="1" ht="38.5" customHeight="1" thickTop="1" thickBot="1" x14ac:dyDescent="0.3">
      <c r="A7" s="54" t="s">
        <v>49</v>
      </c>
      <c r="B7" s="55" t="s">
        <v>47</v>
      </c>
      <c r="C7" s="55" t="s">
        <v>46</v>
      </c>
      <c r="D7" s="56">
        <v>1</v>
      </c>
      <c r="E7" s="55" t="s">
        <v>29</v>
      </c>
      <c r="F7" s="57">
        <v>9000</v>
      </c>
      <c r="G7" s="35">
        <f>D7*F7</f>
        <v>9000</v>
      </c>
      <c r="H7" s="39" t="s">
        <v>23</v>
      </c>
      <c r="I7" s="35" t="e">
        <f>D7*H7</f>
        <v>#VALUE!</v>
      </c>
      <c r="J7" s="51" t="s">
        <v>65</v>
      </c>
      <c r="K7" s="43" t="s">
        <v>34</v>
      </c>
      <c r="L7" s="43" t="s">
        <v>32</v>
      </c>
      <c r="M7" s="43" t="s">
        <v>33</v>
      </c>
      <c r="N7" s="43" t="s">
        <v>30</v>
      </c>
      <c r="O7" s="58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6" customFormat="1" ht="38.5" customHeight="1" thickBot="1" x14ac:dyDescent="0.3">
      <c r="A8" s="53" t="s">
        <v>50</v>
      </c>
      <c r="B8" s="48" t="s">
        <v>47</v>
      </c>
      <c r="C8" s="48" t="s">
        <v>51</v>
      </c>
      <c r="D8" s="59">
        <v>2</v>
      </c>
      <c r="E8" s="48" t="s">
        <v>29</v>
      </c>
      <c r="F8" s="60">
        <v>22600</v>
      </c>
      <c r="G8" s="34">
        <f>D8*F8</f>
        <v>45200</v>
      </c>
      <c r="H8" s="38" t="s">
        <v>23</v>
      </c>
      <c r="I8" s="34" t="e">
        <f t="shared" ref="I8:I15" si="0">D8*H8</f>
        <v>#VALUE!</v>
      </c>
      <c r="J8" s="52" t="s">
        <v>69</v>
      </c>
      <c r="K8" s="42" t="s">
        <v>58</v>
      </c>
      <c r="L8" s="62" t="s">
        <v>72</v>
      </c>
      <c r="M8" s="62" t="s">
        <v>73</v>
      </c>
      <c r="N8" s="42" t="s">
        <v>30</v>
      </c>
      <c r="O8" s="36" t="s">
        <v>31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6" customFormat="1" ht="38.5" customHeight="1" thickBot="1" x14ac:dyDescent="0.3">
      <c r="A9" s="99" t="s">
        <v>52</v>
      </c>
      <c r="B9" s="48" t="s">
        <v>47</v>
      </c>
      <c r="C9" s="91" t="s">
        <v>39</v>
      </c>
      <c r="D9" s="59">
        <v>1</v>
      </c>
      <c r="E9" s="48" t="s">
        <v>29</v>
      </c>
      <c r="F9" s="94">
        <v>4000</v>
      </c>
      <c r="G9" s="34">
        <f t="shared" ref="G9:G15" si="1">D9*F9</f>
        <v>4000</v>
      </c>
      <c r="H9" s="38" t="s">
        <v>23</v>
      </c>
      <c r="I9" s="34" t="e">
        <f t="shared" si="0"/>
        <v>#VALUE!</v>
      </c>
      <c r="J9" s="50" t="s">
        <v>66</v>
      </c>
      <c r="K9" s="62" t="s">
        <v>70</v>
      </c>
      <c r="L9" s="42" t="s">
        <v>35</v>
      </c>
      <c r="M9" s="42" t="s">
        <v>33</v>
      </c>
      <c r="N9" s="42" t="s">
        <v>30</v>
      </c>
      <c r="O9" s="36" t="s">
        <v>31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6" customFormat="1" ht="38.5" customHeight="1" thickBot="1" x14ac:dyDescent="0.3">
      <c r="A10" s="100" t="s">
        <v>53</v>
      </c>
      <c r="B10" s="48" t="s">
        <v>47</v>
      </c>
      <c r="C10" s="92" t="s">
        <v>75</v>
      </c>
      <c r="D10" s="59">
        <v>2</v>
      </c>
      <c r="E10" s="48" t="s">
        <v>29</v>
      </c>
      <c r="F10" s="60">
        <v>16000</v>
      </c>
      <c r="G10" s="34">
        <f t="shared" si="1"/>
        <v>32000</v>
      </c>
      <c r="H10" s="38" t="s">
        <v>23</v>
      </c>
      <c r="I10" s="34" t="e">
        <f t="shared" si="0"/>
        <v>#VALUE!</v>
      </c>
      <c r="J10" s="74" t="s">
        <v>67</v>
      </c>
      <c r="K10" s="42" t="s">
        <v>41</v>
      </c>
      <c r="L10" s="42" t="s">
        <v>42</v>
      </c>
      <c r="M10" s="42" t="s">
        <v>43</v>
      </c>
      <c r="N10" s="42" t="s">
        <v>44</v>
      </c>
      <c r="O10" s="36" t="s">
        <v>45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6" customFormat="1" ht="38.5" customHeight="1" thickBot="1" x14ac:dyDescent="0.3">
      <c r="A11" s="101"/>
      <c r="B11" s="48" t="s">
        <v>48</v>
      </c>
      <c r="C11" s="91" t="s">
        <v>54</v>
      </c>
      <c r="D11" s="59">
        <v>1</v>
      </c>
      <c r="E11" s="48" t="s">
        <v>29</v>
      </c>
      <c r="F11" s="60">
        <v>18000</v>
      </c>
      <c r="G11" s="34">
        <f t="shared" si="1"/>
        <v>18000</v>
      </c>
      <c r="H11" s="38" t="s">
        <v>23</v>
      </c>
      <c r="I11" s="34" t="e">
        <f t="shared" si="0"/>
        <v>#VALUE!</v>
      </c>
      <c r="J11" s="74"/>
      <c r="K11" s="42" t="s">
        <v>41</v>
      </c>
      <c r="L11" s="42" t="s">
        <v>42</v>
      </c>
      <c r="M11" s="42" t="s">
        <v>43</v>
      </c>
      <c r="N11" s="42" t="s">
        <v>44</v>
      </c>
      <c r="O11" s="36" t="s">
        <v>45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6" customFormat="1" ht="38.5" customHeight="1" thickBot="1" x14ac:dyDescent="0.3">
      <c r="A12" s="99" t="s">
        <v>60</v>
      </c>
      <c r="B12" s="48" t="s">
        <v>47</v>
      </c>
      <c r="C12" s="91" t="s">
        <v>40</v>
      </c>
      <c r="D12" s="59">
        <v>2</v>
      </c>
      <c r="E12" s="48" t="s">
        <v>29</v>
      </c>
      <c r="F12" s="93">
        <v>9500</v>
      </c>
      <c r="G12" s="34">
        <f t="shared" si="1"/>
        <v>19000</v>
      </c>
      <c r="H12" s="38" t="s">
        <v>23</v>
      </c>
      <c r="I12" s="34" t="e">
        <f t="shared" si="0"/>
        <v>#VALUE!</v>
      </c>
      <c r="J12" s="42" t="s">
        <v>63</v>
      </c>
      <c r="K12" s="42" t="s">
        <v>36</v>
      </c>
      <c r="L12" s="42" t="s">
        <v>37</v>
      </c>
      <c r="M12" s="42" t="s">
        <v>38</v>
      </c>
      <c r="N12" s="42" t="s">
        <v>30</v>
      </c>
      <c r="O12" s="36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6" customFormat="1" ht="38.5" customHeight="1" thickBot="1" x14ac:dyDescent="0.3">
      <c r="A13" s="99" t="s">
        <v>55</v>
      </c>
      <c r="B13" s="48" t="s">
        <v>47</v>
      </c>
      <c r="C13" s="91" t="s">
        <v>56</v>
      </c>
      <c r="D13" s="59">
        <v>1</v>
      </c>
      <c r="E13" s="48" t="s">
        <v>29</v>
      </c>
      <c r="F13" s="60">
        <v>4500</v>
      </c>
      <c r="G13" s="34">
        <f t="shared" si="1"/>
        <v>4500</v>
      </c>
      <c r="H13" s="38" t="s">
        <v>23</v>
      </c>
      <c r="I13" s="34" t="e">
        <f t="shared" si="0"/>
        <v>#VALUE!</v>
      </c>
      <c r="J13" s="50" t="s">
        <v>67</v>
      </c>
      <c r="K13" s="42" t="s">
        <v>41</v>
      </c>
      <c r="L13" s="42" t="s">
        <v>42</v>
      </c>
      <c r="M13" s="42" t="s">
        <v>43</v>
      </c>
      <c r="N13" s="42" t="s">
        <v>44</v>
      </c>
      <c r="O13" s="36" t="s">
        <v>45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6" customFormat="1" ht="38.5" customHeight="1" thickBot="1" x14ac:dyDescent="0.3">
      <c r="A14" s="100" t="s">
        <v>61</v>
      </c>
      <c r="B14" s="48" t="s">
        <v>47</v>
      </c>
      <c r="C14" s="95" t="s">
        <v>62</v>
      </c>
      <c r="D14" s="59">
        <v>5</v>
      </c>
      <c r="E14" s="48" t="s">
        <v>29</v>
      </c>
      <c r="F14" s="93">
        <v>26500</v>
      </c>
      <c r="G14" s="34">
        <f t="shared" si="1"/>
        <v>132500</v>
      </c>
      <c r="H14" s="38" t="s">
        <v>23</v>
      </c>
      <c r="I14" s="34" t="e">
        <f t="shared" si="0"/>
        <v>#VALUE!</v>
      </c>
      <c r="J14" s="75" t="s">
        <v>71</v>
      </c>
      <c r="K14" s="42" t="s">
        <v>64</v>
      </c>
      <c r="L14" s="42" t="s">
        <v>32</v>
      </c>
      <c r="M14" s="42" t="s">
        <v>33</v>
      </c>
      <c r="N14" s="42" t="s">
        <v>30</v>
      </c>
      <c r="O14" s="36" t="s">
        <v>31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6" customFormat="1" ht="38.5" customHeight="1" thickBot="1" x14ac:dyDescent="0.3">
      <c r="A15" s="101"/>
      <c r="B15" s="48" t="s">
        <v>48</v>
      </c>
      <c r="C15" s="48" t="s">
        <v>51</v>
      </c>
      <c r="D15" s="59">
        <v>1</v>
      </c>
      <c r="E15" s="48" t="s">
        <v>29</v>
      </c>
      <c r="F15" s="60">
        <v>22600</v>
      </c>
      <c r="G15" s="34">
        <f t="shared" si="1"/>
        <v>22600</v>
      </c>
      <c r="H15" s="38" t="s">
        <v>23</v>
      </c>
      <c r="I15" s="34" t="e">
        <f t="shared" si="0"/>
        <v>#VALUE!</v>
      </c>
      <c r="J15" s="76"/>
      <c r="K15" s="42" t="s">
        <v>34</v>
      </c>
      <c r="L15" s="42" t="s">
        <v>32</v>
      </c>
      <c r="M15" s="42" t="s">
        <v>33</v>
      </c>
      <c r="N15" s="42" t="s">
        <v>30</v>
      </c>
      <c r="O15" s="36" t="s">
        <v>31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6" customFormat="1" ht="38.5" customHeight="1" thickBot="1" x14ac:dyDescent="0.3">
      <c r="A16" s="53" t="s">
        <v>57</v>
      </c>
      <c r="B16" s="48" t="s">
        <v>47</v>
      </c>
      <c r="C16" s="48" t="s">
        <v>40</v>
      </c>
      <c r="D16" s="59">
        <v>1</v>
      </c>
      <c r="E16" s="48" t="s">
        <v>29</v>
      </c>
      <c r="F16" s="60">
        <v>5000</v>
      </c>
      <c r="G16" s="34">
        <f t="shared" ref="G16:G21" si="2">D16*F16</f>
        <v>5000</v>
      </c>
      <c r="H16" s="38" t="s">
        <v>23</v>
      </c>
      <c r="I16" s="34" t="e">
        <f t="shared" ref="I16:I21" si="3">D16*H16</f>
        <v>#VALUE!</v>
      </c>
      <c r="J16" s="50" t="s">
        <v>68</v>
      </c>
      <c r="K16" s="42" t="s">
        <v>59</v>
      </c>
      <c r="L16" s="42" t="s">
        <v>35</v>
      </c>
      <c r="M16" s="42" t="s">
        <v>33</v>
      </c>
      <c r="N16" s="42" t="s">
        <v>30</v>
      </c>
      <c r="O16" s="36" t="s">
        <v>31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6" customFormat="1" ht="38.5" customHeight="1" thickBot="1" x14ac:dyDescent="0.3">
      <c r="A17" s="99" t="s">
        <v>78</v>
      </c>
      <c r="B17" s="48" t="s">
        <v>47</v>
      </c>
      <c r="C17" s="95" t="s">
        <v>54</v>
      </c>
      <c r="D17" s="59">
        <v>1</v>
      </c>
      <c r="E17" s="48" t="s">
        <v>29</v>
      </c>
      <c r="F17" s="60">
        <v>18000</v>
      </c>
      <c r="G17" s="34">
        <f t="shared" si="2"/>
        <v>18000</v>
      </c>
      <c r="H17" s="38" t="s">
        <v>23</v>
      </c>
      <c r="I17" s="34" t="e">
        <f t="shared" si="3"/>
        <v>#VALUE!</v>
      </c>
      <c r="J17" s="63" t="s">
        <v>81</v>
      </c>
      <c r="K17" s="42" t="s">
        <v>58</v>
      </c>
      <c r="L17" s="62" t="s">
        <v>72</v>
      </c>
      <c r="M17" s="62" t="s">
        <v>73</v>
      </c>
      <c r="N17" s="42" t="s">
        <v>30</v>
      </c>
      <c r="O17" s="36" t="s">
        <v>31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6" customFormat="1" ht="38.5" customHeight="1" thickBot="1" x14ac:dyDescent="0.3">
      <c r="A18" s="53" t="s">
        <v>79</v>
      </c>
      <c r="B18" s="48" t="s">
        <v>47</v>
      </c>
      <c r="C18" s="48" t="s">
        <v>80</v>
      </c>
      <c r="D18" s="59">
        <v>1</v>
      </c>
      <c r="E18" s="48" t="s">
        <v>29</v>
      </c>
      <c r="F18" s="60">
        <v>18000</v>
      </c>
      <c r="G18" s="34">
        <f t="shared" si="2"/>
        <v>18000</v>
      </c>
      <c r="H18" s="38" t="s">
        <v>23</v>
      </c>
      <c r="I18" s="34" t="e">
        <f t="shared" si="3"/>
        <v>#VALUE!</v>
      </c>
      <c r="J18" s="63" t="s">
        <v>66</v>
      </c>
      <c r="K18" s="42" t="s">
        <v>70</v>
      </c>
      <c r="L18" s="42" t="s">
        <v>35</v>
      </c>
      <c r="M18" s="42" t="s">
        <v>33</v>
      </c>
      <c r="N18" s="42" t="s">
        <v>30</v>
      </c>
      <c r="O18" s="36" t="s">
        <v>31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6" customFormat="1" ht="38.5" customHeight="1" thickBot="1" x14ac:dyDescent="0.3">
      <c r="A19" s="96">
        <v>60004748</v>
      </c>
      <c r="B19" s="40">
        <v>10</v>
      </c>
      <c r="C19" s="48" t="s">
        <v>51</v>
      </c>
      <c r="D19" s="59">
        <v>2</v>
      </c>
      <c r="E19" s="48" t="s">
        <v>29</v>
      </c>
      <c r="F19" s="60">
        <v>22600</v>
      </c>
      <c r="G19" s="34">
        <f t="shared" si="2"/>
        <v>45200</v>
      </c>
      <c r="H19" s="38" t="s">
        <v>23</v>
      </c>
      <c r="I19" s="34" t="e">
        <f t="shared" si="3"/>
        <v>#VALUE!</v>
      </c>
      <c r="J19" s="89" t="s">
        <v>87</v>
      </c>
      <c r="K19" s="89" t="s">
        <v>82</v>
      </c>
      <c r="L19" s="102" t="s">
        <v>83</v>
      </c>
      <c r="M19" s="102" t="s">
        <v>84</v>
      </c>
      <c r="N19" s="102" t="s">
        <v>85</v>
      </c>
      <c r="O19" s="103" t="s">
        <v>86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6" customFormat="1" ht="38.5" customHeight="1" thickBot="1" x14ac:dyDescent="0.3">
      <c r="A20" s="97"/>
      <c r="B20" s="40">
        <v>20</v>
      </c>
      <c r="C20" s="91" t="s">
        <v>62</v>
      </c>
      <c r="D20" s="59">
        <v>1</v>
      </c>
      <c r="E20" s="48" t="s">
        <v>29</v>
      </c>
      <c r="F20" s="93">
        <v>26500</v>
      </c>
      <c r="G20" s="34">
        <f t="shared" si="2"/>
        <v>26500</v>
      </c>
      <c r="H20" s="38" t="s">
        <v>23</v>
      </c>
      <c r="I20" s="34" t="e">
        <f t="shared" si="3"/>
        <v>#VALUE!</v>
      </c>
      <c r="J20" s="90"/>
      <c r="K20" s="90"/>
      <c r="L20" s="76"/>
      <c r="M20" s="76" t="s">
        <v>84</v>
      </c>
      <c r="N20" s="76" t="s">
        <v>85</v>
      </c>
      <c r="O20" s="10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6" customFormat="1" ht="38" thickBot="1" x14ac:dyDescent="0.3">
      <c r="A21" s="98">
        <v>70004571</v>
      </c>
      <c r="B21" s="48" t="s">
        <v>47</v>
      </c>
      <c r="C21" s="91" t="s">
        <v>75</v>
      </c>
      <c r="D21" s="59">
        <v>1</v>
      </c>
      <c r="E21" s="48" t="s">
        <v>29</v>
      </c>
      <c r="F21" s="60">
        <v>25000</v>
      </c>
      <c r="G21" s="34">
        <f t="shared" si="2"/>
        <v>25000</v>
      </c>
      <c r="H21" s="38" t="s">
        <v>23</v>
      </c>
      <c r="I21" s="34" t="e">
        <f t="shared" si="3"/>
        <v>#VALUE!</v>
      </c>
      <c r="J21" s="61" t="s">
        <v>76</v>
      </c>
      <c r="K21" s="42" t="s">
        <v>77</v>
      </c>
      <c r="L21" s="42" t="s">
        <v>35</v>
      </c>
      <c r="M21" s="42" t="s">
        <v>33</v>
      </c>
      <c r="N21" s="42" t="s">
        <v>30</v>
      </c>
      <c r="O21" s="36" t="s">
        <v>31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1" customFormat="1" ht="14.5" thickBot="1" x14ac:dyDescent="0.3">
      <c r="A22" s="83" t="s">
        <v>15</v>
      </c>
      <c r="B22" s="84"/>
      <c r="C22" s="84"/>
      <c r="D22" s="84"/>
      <c r="E22" s="84"/>
      <c r="F22" s="84"/>
      <c r="G22" s="37">
        <f>SUM(G7:G21)</f>
        <v>424500</v>
      </c>
      <c r="H22" s="31"/>
      <c r="I22" s="31"/>
      <c r="J22" s="31"/>
      <c r="K22" s="31"/>
      <c r="L22" s="32"/>
      <c r="M22" s="32"/>
      <c r="N22" s="32"/>
      <c r="O22" s="3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1" customFormat="1" ht="15" thickTop="1" thickBot="1" x14ac:dyDescent="0.3">
      <c r="A23" s="80" t="s">
        <v>16</v>
      </c>
      <c r="B23" s="81"/>
      <c r="C23" s="81"/>
      <c r="D23" s="81"/>
      <c r="E23" s="81"/>
      <c r="F23" s="81"/>
      <c r="G23" s="81"/>
      <c r="H23" s="82"/>
      <c r="I23" s="7" t="e">
        <f>SUM(I7:I21)</f>
        <v>#VALUE!</v>
      </c>
      <c r="J23" s="25"/>
      <c r="K23" s="24"/>
      <c r="L23" s="28"/>
      <c r="M23" s="29"/>
      <c r="N23" s="28"/>
      <c r="O23" s="30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6" customFormat="1" ht="13.5" thickTop="1" thickBot="1" x14ac:dyDescent="0.3">
      <c r="A24" s="12" t="s">
        <v>21</v>
      </c>
      <c r="B24" s="45"/>
      <c r="C24" s="12"/>
      <c r="D24" s="13"/>
      <c r="E24" s="12"/>
      <c r="F24" s="14"/>
      <c r="G24" s="14"/>
      <c r="H24" s="12"/>
      <c r="I24" s="12"/>
      <c r="J24" s="12"/>
      <c r="K24" s="13"/>
      <c r="L24" s="17"/>
      <c r="M24" s="19"/>
      <c r="N24" s="17"/>
      <c r="O24" s="1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ht="22.9" customHeight="1" x14ac:dyDescent="0.25">
      <c r="A25" s="15" t="s">
        <v>22</v>
      </c>
      <c r="B25" s="64" t="s">
        <v>23</v>
      </c>
      <c r="C25" s="65"/>
      <c r="D25" s="65"/>
      <c r="E25" s="65"/>
      <c r="F25" s="16" t="s">
        <v>24</v>
      </c>
      <c r="G25" s="17"/>
      <c r="H25" s="18"/>
      <c r="I25" s="17"/>
      <c r="J25" s="19"/>
      <c r="K25" s="19"/>
      <c r="L25" s="17"/>
      <c r="M25" s="19"/>
      <c r="N25" s="17"/>
      <c r="O25" s="1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131" x14ac:dyDescent="0.25">
      <c r="A26" s="17"/>
      <c r="B26" s="46"/>
      <c r="C26" s="17"/>
      <c r="D26" s="19"/>
      <c r="E26" s="17"/>
      <c r="F26" s="18"/>
      <c r="G26" s="18"/>
      <c r="H26" s="20" t="s">
        <v>25</v>
      </c>
      <c r="I26" s="17"/>
      <c r="J26" s="19"/>
      <c r="K26" s="19"/>
      <c r="L26" s="17"/>
      <c r="M26" s="19"/>
      <c r="N26" s="17"/>
      <c r="O26" s="17"/>
    </row>
    <row r="27" spans="1:131" x14ac:dyDescent="0.25">
      <c r="A27" s="17"/>
      <c r="B27" s="46"/>
      <c r="C27" s="17"/>
      <c r="D27" s="19"/>
      <c r="E27" s="17"/>
      <c r="F27" s="18"/>
      <c r="G27" s="18"/>
      <c r="H27" s="20"/>
      <c r="I27" s="17"/>
      <c r="J27" s="19"/>
      <c r="K27" s="19"/>
      <c r="L27" s="17"/>
      <c r="M27" s="19"/>
      <c r="N27" s="17"/>
      <c r="O27" s="17"/>
    </row>
    <row r="28" spans="1:131" x14ac:dyDescent="0.25">
      <c r="A28" s="17"/>
      <c r="B28" s="46"/>
      <c r="C28" s="17"/>
      <c r="D28" s="19"/>
      <c r="E28" s="17"/>
      <c r="F28" s="18"/>
      <c r="G28" s="21"/>
      <c r="H28" s="20"/>
      <c r="I28" s="17"/>
      <c r="J28" s="19"/>
      <c r="K28" s="19"/>
      <c r="L28" s="17"/>
      <c r="M28" s="19"/>
      <c r="N28" s="17"/>
      <c r="O28" s="17"/>
    </row>
    <row r="29" spans="1:131" x14ac:dyDescent="0.25">
      <c r="A29" s="17"/>
      <c r="B29" s="46"/>
      <c r="C29" s="17"/>
      <c r="D29" s="19"/>
      <c r="E29" s="17"/>
      <c r="F29" s="18"/>
      <c r="G29" s="18"/>
      <c r="H29" s="20"/>
      <c r="I29" s="17"/>
      <c r="J29" s="19"/>
      <c r="K29" s="19"/>
      <c r="L29" s="17"/>
      <c r="M29" s="19"/>
      <c r="N29" s="17"/>
      <c r="O29" s="17"/>
    </row>
    <row r="30" spans="1:131" ht="14.5" x14ac:dyDescent="0.25">
      <c r="A30" s="17"/>
      <c r="B30" s="46"/>
      <c r="C30" s="17"/>
      <c r="D30" s="19"/>
      <c r="E30" s="17"/>
      <c r="F30" s="18"/>
      <c r="G30" s="18"/>
      <c r="H30" s="18"/>
      <c r="I30" s="20"/>
      <c r="J30" s="19"/>
      <c r="K30" s="19"/>
      <c r="L30" s="27"/>
      <c r="M30" s="27"/>
      <c r="N30" s="27"/>
      <c r="O30" s="27"/>
    </row>
    <row r="31" spans="1:131" ht="14.5" x14ac:dyDescent="0.25">
      <c r="A31" s="19"/>
      <c r="B31" s="46"/>
      <c r="C31" s="17"/>
      <c r="D31" s="41"/>
      <c r="E31" s="17"/>
      <c r="F31" s="22"/>
      <c r="G31" s="23"/>
      <c r="H31" s="17"/>
      <c r="I31" s="17"/>
      <c r="J31" s="27" t="s">
        <v>26</v>
      </c>
      <c r="K31" s="27"/>
      <c r="L31" s="26"/>
      <c r="M31" s="26"/>
      <c r="N31" s="26"/>
      <c r="O31" s="26"/>
    </row>
    <row r="32" spans="1:131" x14ac:dyDescent="0.25">
      <c r="A32" s="19"/>
      <c r="B32" s="46"/>
      <c r="C32" s="17"/>
      <c r="D32" s="41"/>
      <c r="E32" s="17"/>
      <c r="F32" s="17"/>
      <c r="G32" s="17"/>
      <c r="H32" s="17"/>
      <c r="I32" s="17"/>
      <c r="J32" s="26" t="s">
        <v>27</v>
      </c>
      <c r="K32" s="26"/>
      <c r="L32" s="26"/>
      <c r="M32" s="26"/>
      <c r="N32" s="26"/>
      <c r="O32" s="26"/>
    </row>
    <row r="33" spans="1:11" x14ac:dyDescent="0.25">
      <c r="A33" s="19"/>
      <c r="B33" s="46"/>
      <c r="C33" s="17"/>
      <c r="D33" s="19"/>
      <c r="E33" s="17"/>
      <c r="F33" s="17"/>
      <c r="G33" s="17"/>
      <c r="H33" s="17"/>
      <c r="I33" s="17"/>
      <c r="J33" s="26" t="s">
        <v>28</v>
      </c>
      <c r="K33" s="26"/>
    </row>
    <row r="37" spans="1:11" x14ac:dyDescent="0.25">
      <c r="D37" s="49"/>
    </row>
  </sheetData>
  <mergeCells count="28">
    <mergeCell ref="A1:O1"/>
    <mergeCell ref="A2:O2"/>
    <mergeCell ref="A3:O3"/>
    <mergeCell ref="A23:H23"/>
    <mergeCell ref="A22:F22"/>
    <mergeCell ref="A5:A6"/>
    <mergeCell ref="B5:B6"/>
    <mergeCell ref="C5:C6"/>
    <mergeCell ref="A14:A15"/>
    <mergeCell ref="A10:A11"/>
    <mergeCell ref="A19:A20"/>
    <mergeCell ref="J19:J20"/>
    <mergeCell ref="K19:K20"/>
    <mergeCell ref="L19:L20"/>
    <mergeCell ref="M19:M20"/>
    <mergeCell ref="N19:N20"/>
    <mergeCell ref="B25:E25"/>
    <mergeCell ref="O5:O6"/>
    <mergeCell ref="K5:K6"/>
    <mergeCell ref="L5:L6"/>
    <mergeCell ref="N5:N6"/>
    <mergeCell ref="D5:D6"/>
    <mergeCell ref="E5:E6"/>
    <mergeCell ref="F5:G5"/>
    <mergeCell ref="H5:I5"/>
    <mergeCell ref="J10:J11"/>
    <mergeCell ref="J14:J15"/>
    <mergeCell ref="O19:O2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ignoredErrors>
    <ignoredError sqref="A21:B21 M10:M13 A7:B1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071D-05AE-4FF2-BF4C-98023189B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63ef4d09-7a27-477e-abfe-88d2d0877d32"/>
    <ds:schemaRef ds:uri="b0e90202-8514-490b-aa47-458e66aada4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2021-03-23T11:44:50Z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